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haun\Desktop\Documents\Draft MTREF 2018 2019\"/>
    </mc:Choice>
  </mc:AlternateContent>
  <bookViews>
    <workbookView xWindow="240" yWindow="165" windowWidth="15600" windowHeight="7620" tabRatio="967" firstSheet="2" activeTab="9"/>
  </bookViews>
  <sheets>
    <sheet name="Water" sheetId="1" r:id="rId1"/>
    <sheet name="Refuse,rates &amp; sanitation" sheetId="2" r:id="rId2"/>
    <sheet name="Other service" sheetId="3" r:id="rId3"/>
    <sheet name="Advert,sale of site" sheetId="4" r:id="rId4"/>
    <sheet name="Golf,informatio" sheetId="5" r:id="rId5"/>
    <sheet name="cemetery &amp; sport centr" sheetId="6" r:id="rId6"/>
    <sheet name="Build plans &amp; Traffic" sheetId="7" r:id="rId7"/>
    <sheet name="Packing, Libra,Damages &amp; Tender" sheetId="8" r:id="rId8"/>
    <sheet name="Litigation" sheetId="9" r:id="rId9"/>
    <sheet name="Traffic" sheetId="11" r:id="rId10"/>
  </sheets>
  <definedNames>
    <definedName name="_xlnm.Print_Area" localSheetId="8">Litigation!$A$1:$K$61</definedName>
  </definedNames>
  <calcPr calcId="152511"/>
</workbook>
</file>

<file path=xl/calcChain.xml><?xml version="1.0" encoding="utf-8"?>
<calcChain xmlns="http://schemas.openxmlformats.org/spreadsheetml/2006/main">
  <c r="I78" i="1" l="1"/>
  <c r="H82" i="7" l="1"/>
  <c r="H87" i="7"/>
  <c r="J87" i="7"/>
  <c r="L87" i="7" s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5" i="9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H28" i="7"/>
  <c r="H29" i="7"/>
  <c r="H30" i="7"/>
  <c r="H31" i="7"/>
  <c r="H32" i="7"/>
  <c r="H33" i="7"/>
  <c r="H34" i="7"/>
  <c r="H35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7" i="7"/>
  <c r="H5" i="7"/>
  <c r="H4" i="7"/>
  <c r="H3" i="7"/>
  <c r="H80" i="7" l="1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5" i="7"/>
  <c r="H56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3" i="7"/>
  <c r="H74" i="7"/>
  <c r="H75" i="7"/>
  <c r="H76" i="7"/>
  <c r="H78" i="7"/>
  <c r="H79" i="7"/>
  <c r="H37" i="7"/>
  <c r="H36" i="7"/>
  <c r="H86" i="7"/>
  <c r="H85" i="7"/>
  <c r="H84" i="7"/>
  <c r="G28" i="6" l="1"/>
  <c r="G27" i="6"/>
  <c r="G26" i="6"/>
  <c r="G23" i="6"/>
  <c r="G22" i="6"/>
  <c r="G18" i="6"/>
  <c r="G17" i="6"/>
  <c r="G16" i="6"/>
  <c r="G15" i="6"/>
  <c r="G14" i="6"/>
  <c r="G13" i="6"/>
  <c r="G20" i="6"/>
  <c r="G11" i="6"/>
  <c r="G10" i="6"/>
  <c r="G7" i="6"/>
  <c r="G6" i="6"/>
  <c r="G5" i="6"/>
  <c r="G4" i="6"/>
  <c r="G3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I4" i="5" s="1"/>
  <c r="G3" i="5"/>
  <c r="G58" i="4"/>
  <c r="G57" i="4"/>
  <c r="G56" i="4"/>
  <c r="G55" i="4"/>
  <c r="G54" i="4"/>
  <c r="G53" i="4"/>
  <c r="G52" i="4"/>
  <c r="G51" i="4"/>
  <c r="G50" i="4"/>
  <c r="G87" i="4"/>
  <c r="G86" i="4"/>
  <c r="G85" i="4"/>
  <c r="G84" i="4"/>
  <c r="G83" i="4"/>
  <c r="G94" i="4"/>
  <c r="G93" i="4"/>
  <c r="G92" i="4"/>
  <c r="G91" i="4"/>
  <c r="G90" i="4"/>
  <c r="G89" i="4"/>
  <c r="G101" i="4"/>
  <c r="G100" i="4"/>
  <c r="G99" i="4"/>
  <c r="G96" i="4"/>
  <c r="G95" i="4"/>
  <c r="G102" i="4"/>
  <c r="G103" i="4"/>
  <c r="G104" i="4"/>
  <c r="G82" i="4"/>
  <c r="G81" i="4"/>
  <c r="G80" i="4"/>
  <c r="G79" i="4"/>
  <c r="G78" i="4"/>
  <c r="G77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4" i="4"/>
  <c r="G45" i="4"/>
  <c r="G46" i="4"/>
  <c r="G47" i="4"/>
  <c r="G13" i="4"/>
  <c r="G14" i="4"/>
  <c r="G15" i="4"/>
  <c r="G16" i="4"/>
  <c r="G12" i="4"/>
  <c r="G8" i="4"/>
  <c r="G10" i="4"/>
  <c r="G9" i="4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5" i="3"/>
  <c r="G4" i="3"/>
  <c r="G3" i="3"/>
  <c r="G49" i="2"/>
  <c r="G48" i="2"/>
  <c r="G47" i="2"/>
  <c r="G46" i="2"/>
  <c r="G45" i="2"/>
  <c r="G44" i="2"/>
  <c r="G42" i="2"/>
  <c r="G40" i="2" s="1"/>
  <c r="G39" i="2"/>
  <c r="G37" i="2"/>
  <c r="G36" i="2"/>
  <c r="G35" i="2"/>
  <c r="G34" i="2"/>
  <c r="G33" i="2"/>
  <c r="J27" i="7" l="1"/>
  <c r="L27" i="7" s="1"/>
  <c r="G32" i="2"/>
  <c r="G31" i="2"/>
  <c r="G30" i="2"/>
  <c r="I30" i="2" s="1"/>
  <c r="K30" i="2" s="1"/>
  <c r="G29" i="2"/>
  <c r="G28" i="2"/>
  <c r="G26" i="2"/>
  <c r="G24" i="2"/>
  <c r="I24" i="2" s="1"/>
  <c r="K24" i="2" s="1"/>
  <c r="G23" i="2"/>
  <c r="I23" i="2" s="1"/>
  <c r="K23" i="2" s="1"/>
  <c r="G22" i="2"/>
  <c r="I22" i="2" s="1"/>
  <c r="K22" i="2" s="1"/>
  <c r="G21" i="2"/>
  <c r="G20" i="2"/>
  <c r="I20" i="2" s="1"/>
  <c r="K20" i="2" s="1"/>
  <c r="G19" i="2"/>
  <c r="G18" i="2"/>
  <c r="I18" i="2" s="1"/>
  <c r="K18" i="2" s="1"/>
  <c r="G17" i="2"/>
  <c r="I17" i="2" s="1"/>
  <c r="K17" i="2" s="1"/>
  <c r="G16" i="2"/>
  <c r="I16" i="2" s="1"/>
  <c r="K16" i="2" s="1"/>
  <c r="G15" i="2"/>
  <c r="G14" i="2"/>
  <c r="I14" i="2" s="1"/>
  <c r="K14" i="2" s="1"/>
  <c r="G13" i="2"/>
  <c r="I13" i="2" s="1"/>
  <c r="K13" i="2" s="1"/>
  <c r="G11" i="2"/>
  <c r="I11" i="2" s="1"/>
  <c r="K11" i="2" s="1"/>
  <c r="G10" i="2"/>
  <c r="G9" i="2"/>
  <c r="I9" i="2" s="1"/>
  <c r="K9" i="2" s="1"/>
  <c r="G8" i="2"/>
  <c r="I8" i="2" s="1"/>
  <c r="K8" i="2" s="1"/>
  <c r="G7" i="2"/>
  <c r="G6" i="2"/>
  <c r="G5" i="2"/>
  <c r="I5" i="2" s="1"/>
  <c r="K5" i="2" s="1"/>
  <c r="G4" i="2"/>
  <c r="I4" i="2" s="1"/>
  <c r="K4" i="2" s="1"/>
  <c r="G3" i="2"/>
  <c r="I3" i="2" s="1"/>
  <c r="K3" i="2" s="1"/>
  <c r="I77" i="1"/>
  <c r="I76" i="1"/>
  <c r="I74" i="1"/>
  <c r="I73" i="1"/>
  <c r="I72" i="1"/>
  <c r="I71" i="1"/>
  <c r="K71" i="1" s="1"/>
  <c r="M71" i="1" s="1"/>
  <c r="I70" i="1"/>
  <c r="I69" i="1"/>
  <c r="I68" i="1"/>
  <c r="K68" i="1" s="1"/>
  <c r="M68" i="1" s="1"/>
  <c r="I67" i="1"/>
  <c r="K67" i="1" s="1"/>
  <c r="M67" i="1" s="1"/>
  <c r="I65" i="1"/>
  <c r="I64" i="1"/>
  <c r="I63" i="1"/>
  <c r="K63" i="1" s="1"/>
  <c r="M63" i="1" s="1"/>
  <c r="I62" i="1"/>
  <c r="K62" i="1" s="1"/>
  <c r="M62" i="1" s="1"/>
  <c r="I61" i="1"/>
  <c r="I60" i="1"/>
  <c r="I59" i="1"/>
  <c r="K59" i="1" s="1"/>
  <c r="M59" i="1" s="1"/>
  <c r="I58" i="1"/>
  <c r="K58" i="1" s="1"/>
  <c r="M58" i="1" s="1"/>
  <c r="I56" i="1"/>
  <c r="I55" i="1"/>
  <c r="I54" i="1"/>
  <c r="K54" i="1" s="1"/>
  <c r="M54" i="1" s="1"/>
  <c r="I53" i="1"/>
  <c r="K53" i="1" s="1"/>
  <c r="M53" i="1" s="1"/>
  <c r="I52" i="1"/>
  <c r="I51" i="1"/>
  <c r="I50" i="1"/>
  <c r="K50" i="1" s="1"/>
  <c r="M50" i="1" s="1"/>
  <c r="I49" i="1"/>
  <c r="K49" i="1" s="1"/>
  <c r="M49" i="1" s="1"/>
  <c r="I3" i="1"/>
  <c r="I4" i="1"/>
  <c r="I5" i="1"/>
  <c r="K5" i="1" s="1"/>
  <c r="M5" i="1" s="1"/>
  <c r="I6" i="1"/>
  <c r="K6" i="1" s="1"/>
  <c r="M6" i="1" s="1"/>
  <c r="I7" i="1"/>
  <c r="K7" i="1" s="1"/>
  <c r="M7" i="1" s="1"/>
  <c r="I9" i="1"/>
  <c r="I10" i="1"/>
  <c r="K10" i="1" s="1"/>
  <c r="M10" i="1" s="1"/>
  <c r="I11" i="1"/>
  <c r="I12" i="1"/>
  <c r="K12" i="1" s="1"/>
  <c r="M12" i="1" s="1"/>
  <c r="I14" i="1"/>
  <c r="I16" i="1"/>
  <c r="I17" i="1"/>
  <c r="K17" i="1" s="1"/>
  <c r="M17" i="1" s="1"/>
  <c r="I18" i="1"/>
  <c r="I19" i="1"/>
  <c r="I20" i="1"/>
  <c r="K20" i="1" s="1"/>
  <c r="M20" i="1" s="1"/>
  <c r="I22" i="1"/>
  <c r="K22" i="1" s="1"/>
  <c r="M22" i="1" s="1"/>
  <c r="I23" i="1"/>
  <c r="I24" i="1"/>
  <c r="I25" i="1"/>
  <c r="K25" i="1" s="1"/>
  <c r="M25" i="1" s="1"/>
  <c r="I26" i="1"/>
  <c r="K26" i="1" s="1"/>
  <c r="M26" i="1" s="1"/>
  <c r="I27" i="1"/>
  <c r="I28" i="1"/>
  <c r="I29" i="1"/>
  <c r="K29" i="1" s="1"/>
  <c r="M29" i="1" s="1"/>
  <c r="I30" i="1"/>
  <c r="K30" i="1" s="1"/>
  <c r="M30" i="1" s="1"/>
  <c r="I31" i="1"/>
  <c r="I32" i="1"/>
  <c r="I33" i="1"/>
  <c r="K33" i="1" s="1"/>
  <c r="M33" i="1" s="1"/>
  <c r="I34" i="1"/>
  <c r="K34" i="1" s="1"/>
  <c r="M34" i="1" s="1"/>
  <c r="I35" i="1"/>
  <c r="I36" i="1"/>
  <c r="I37" i="1"/>
  <c r="K37" i="1" s="1"/>
  <c r="M37" i="1" s="1"/>
  <c r="I38" i="1"/>
  <c r="K38" i="1" s="1"/>
  <c r="M38" i="1" s="1"/>
  <c r="I40" i="1"/>
  <c r="K40" i="1" s="1"/>
  <c r="M40" i="1" s="1"/>
  <c r="I41" i="1"/>
  <c r="I42" i="1"/>
  <c r="K42" i="1" s="1"/>
  <c r="M42" i="1" s="1"/>
  <c r="I43" i="1"/>
  <c r="K43" i="1" s="1"/>
  <c r="M43" i="1" s="1"/>
  <c r="I44" i="1"/>
  <c r="K44" i="1" s="1"/>
  <c r="M44" i="1" s="1"/>
  <c r="I45" i="1"/>
  <c r="I46" i="1"/>
  <c r="K46" i="1" s="1"/>
  <c r="M46" i="1" s="1"/>
  <c r="I47" i="1"/>
  <c r="K35" i="1"/>
  <c r="M35" i="1" s="1"/>
  <c r="K27" i="1"/>
  <c r="M27" i="1" s="1"/>
  <c r="K24" i="1"/>
  <c r="M24" i="1" s="1"/>
  <c r="K23" i="1"/>
  <c r="M23" i="1" s="1"/>
  <c r="K18" i="1"/>
  <c r="M18" i="1" s="1"/>
  <c r="K16" i="1"/>
  <c r="M16" i="1" s="1"/>
  <c r="K14" i="1"/>
  <c r="M14" i="1" s="1"/>
  <c r="K11" i="1"/>
  <c r="M11" i="1" s="1"/>
  <c r="K9" i="1"/>
  <c r="M9" i="1" s="1"/>
  <c r="K57" i="9"/>
  <c r="K53" i="9"/>
  <c r="K49" i="9"/>
  <c r="K45" i="9"/>
  <c r="K41" i="9"/>
  <c r="K37" i="9"/>
  <c r="K33" i="9"/>
  <c r="K29" i="9"/>
  <c r="K25" i="9"/>
  <c r="K21" i="9"/>
  <c r="I59" i="9"/>
  <c r="K59" i="9" s="1"/>
  <c r="I58" i="9"/>
  <c r="K58" i="9" s="1"/>
  <c r="I57" i="9"/>
  <c r="I56" i="9"/>
  <c r="K56" i="9" s="1"/>
  <c r="I55" i="9"/>
  <c r="K55" i="9" s="1"/>
  <c r="I54" i="9"/>
  <c r="K54" i="9" s="1"/>
  <c r="I53" i="9"/>
  <c r="I52" i="9"/>
  <c r="K52" i="9" s="1"/>
  <c r="I51" i="9"/>
  <c r="K51" i="9" s="1"/>
  <c r="I50" i="9"/>
  <c r="K50" i="9" s="1"/>
  <c r="I49" i="9"/>
  <c r="I48" i="9"/>
  <c r="K48" i="9" s="1"/>
  <c r="I47" i="9"/>
  <c r="K47" i="9" s="1"/>
  <c r="I46" i="9"/>
  <c r="K46" i="9" s="1"/>
  <c r="I45" i="9"/>
  <c r="I44" i="9"/>
  <c r="K44" i="9" s="1"/>
  <c r="I43" i="9"/>
  <c r="K43" i="9" s="1"/>
  <c r="I42" i="9"/>
  <c r="K42" i="9" s="1"/>
  <c r="I41" i="9"/>
  <c r="I40" i="9"/>
  <c r="K40" i="9" s="1"/>
  <c r="I39" i="9"/>
  <c r="K39" i="9" s="1"/>
  <c r="I38" i="9"/>
  <c r="K38" i="9" s="1"/>
  <c r="I37" i="9"/>
  <c r="I36" i="9"/>
  <c r="K36" i="9" s="1"/>
  <c r="I35" i="9"/>
  <c r="K35" i="9" s="1"/>
  <c r="I34" i="9"/>
  <c r="K34" i="9" s="1"/>
  <c r="I33" i="9"/>
  <c r="I32" i="9"/>
  <c r="K32" i="9" s="1"/>
  <c r="I31" i="9"/>
  <c r="K31" i="9" s="1"/>
  <c r="I30" i="9"/>
  <c r="K30" i="9" s="1"/>
  <c r="I29" i="9"/>
  <c r="I28" i="9"/>
  <c r="K28" i="9" s="1"/>
  <c r="I27" i="9"/>
  <c r="K27" i="9" s="1"/>
  <c r="I26" i="9"/>
  <c r="K26" i="9" s="1"/>
  <c r="I25" i="9"/>
  <c r="I24" i="9"/>
  <c r="K24" i="9" s="1"/>
  <c r="I23" i="9"/>
  <c r="K23" i="9" s="1"/>
  <c r="I22" i="9"/>
  <c r="K22" i="9" s="1"/>
  <c r="I21" i="9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13" i="9"/>
  <c r="K13" i="9" s="1"/>
  <c r="I12" i="9"/>
  <c r="K12" i="9" s="1"/>
  <c r="I11" i="9"/>
  <c r="K11" i="9" s="1"/>
  <c r="I10" i="9"/>
  <c r="K10" i="9" s="1"/>
  <c r="I9" i="9"/>
  <c r="K9" i="9" s="1"/>
  <c r="I8" i="9"/>
  <c r="K8" i="9" s="1"/>
  <c r="I7" i="9"/>
  <c r="K7" i="9" s="1"/>
  <c r="I6" i="9"/>
  <c r="K6" i="9" s="1"/>
  <c r="I5" i="9"/>
  <c r="K5" i="9" s="1"/>
  <c r="I60" i="8"/>
  <c r="K60" i="8" s="1"/>
  <c r="K57" i="8"/>
  <c r="K56" i="8"/>
  <c r="K53" i="8"/>
  <c r="K52" i="8"/>
  <c r="K49" i="8"/>
  <c r="K48" i="8"/>
  <c r="K45" i="8"/>
  <c r="K44" i="8"/>
  <c r="K41" i="8"/>
  <c r="K40" i="8"/>
  <c r="K37" i="8"/>
  <c r="K36" i="8"/>
  <c r="K33" i="8"/>
  <c r="K32" i="8"/>
  <c r="K29" i="8"/>
  <c r="K28" i="8"/>
  <c r="K25" i="8"/>
  <c r="K24" i="8"/>
  <c r="K21" i="8"/>
  <c r="K20" i="8"/>
  <c r="K17" i="8"/>
  <c r="K16" i="8"/>
  <c r="K13" i="8"/>
  <c r="K12" i="8"/>
  <c r="K9" i="8"/>
  <c r="K8" i="8"/>
  <c r="K5" i="8"/>
  <c r="I59" i="8"/>
  <c r="K59" i="8" s="1"/>
  <c r="I58" i="8"/>
  <c r="K58" i="8" s="1"/>
  <c r="I57" i="8"/>
  <c r="I56" i="8"/>
  <c r="I55" i="8"/>
  <c r="K55" i="8" s="1"/>
  <c r="I54" i="8"/>
  <c r="K54" i="8" s="1"/>
  <c r="I53" i="8"/>
  <c r="I52" i="8"/>
  <c r="I51" i="8"/>
  <c r="K51" i="8" s="1"/>
  <c r="I50" i="8"/>
  <c r="K50" i="8" s="1"/>
  <c r="I49" i="8"/>
  <c r="I48" i="8"/>
  <c r="I47" i="8"/>
  <c r="K47" i="8" s="1"/>
  <c r="I46" i="8"/>
  <c r="K46" i="8" s="1"/>
  <c r="I45" i="8"/>
  <c r="I44" i="8"/>
  <c r="I43" i="8"/>
  <c r="K43" i="8" s="1"/>
  <c r="I42" i="8"/>
  <c r="K42" i="8" s="1"/>
  <c r="I41" i="8"/>
  <c r="I40" i="8"/>
  <c r="I39" i="8"/>
  <c r="K39" i="8" s="1"/>
  <c r="I38" i="8"/>
  <c r="K38" i="8" s="1"/>
  <c r="I37" i="8"/>
  <c r="I36" i="8"/>
  <c r="I35" i="8"/>
  <c r="K35" i="8" s="1"/>
  <c r="I34" i="8"/>
  <c r="K34" i="8" s="1"/>
  <c r="I33" i="8"/>
  <c r="I32" i="8"/>
  <c r="I31" i="8"/>
  <c r="K31" i="8" s="1"/>
  <c r="I30" i="8"/>
  <c r="K30" i="8" s="1"/>
  <c r="I29" i="8"/>
  <c r="I28" i="8"/>
  <c r="I27" i="8"/>
  <c r="K27" i="8" s="1"/>
  <c r="I26" i="8"/>
  <c r="K26" i="8" s="1"/>
  <c r="I25" i="8"/>
  <c r="I24" i="8"/>
  <c r="I23" i="8"/>
  <c r="K23" i="8" s="1"/>
  <c r="I22" i="8"/>
  <c r="K22" i="8" s="1"/>
  <c r="I21" i="8"/>
  <c r="I20" i="8"/>
  <c r="I19" i="8"/>
  <c r="K19" i="8" s="1"/>
  <c r="I18" i="8"/>
  <c r="K18" i="8" s="1"/>
  <c r="I17" i="8"/>
  <c r="I16" i="8"/>
  <c r="I15" i="8"/>
  <c r="K15" i="8" s="1"/>
  <c r="I14" i="8"/>
  <c r="K14" i="8" s="1"/>
  <c r="I13" i="8"/>
  <c r="I12" i="8"/>
  <c r="I11" i="8"/>
  <c r="K11" i="8" s="1"/>
  <c r="I10" i="8"/>
  <c r="K10" i="8" s="1"/>
  <c r="I9" i="8"/>
  <c r="I8" i="8"/>
  <c r="I7" i="8"/>
  <c r="K7" i="8" s="1"/>
  <c r="I6" i="8"/>
  <c r="K6" i="8" s="1"/>
  <c r="I5" i="8"/>
  <c r="I4" i="8"/>
  <c r="K4" i="8" s="1"/>
  <c r="I3" i="8"/>
  <c r="K3" i="8" s="1"/>
  <c r="L78" i="7"/>
  <c r="J86" i="7"/>
  <c r="L86" i="7" s="1"/>
  <c r="J85" i="7"/>
  <c r="L85" i="7" s="1"/>
  <c r="J84" i="7"/>
  <c r="L84" i="7" s="1"/>
  <c r="J83" i="7"/>
  <c r="L83" i="7" s="1"/>
  <c r="J81" i="7"/>
  <c r="L81" i="7" s="1"/>
  <c r="J80" i="7"/>
  <c r="L80" i="7" s="1"/>
  <c r="J79" i="7"/>
  <c r="L79" i="7" s="1"/>
  <c r="J78" i="7"/>
  <c r="J76" i="7"/>
  <c r="L76" i="7" s="1"/>
  <c r="J75" i="7"/>
  <c r="L75" i="7" s="1"/>
  <c r="J74" i="7"/>
  <c r="L74" i="7" s="1"/>
  <c r="J73" i="7"/>
  <c r="L73" i="7" s="1"/>
  <c r="J71" i="7"/>
  <c r="L71" i="7" s="1"/>
  <c r="J70" i="7"/>
  <c r="L70" i="7" s="1"/>
  <c r="J69" i="7"/>
  <c r="L69" i="7" s="1"/>
  <c r="J68" i="7"/>
  <c r="L68" i="7" s="1"/>
  <c r="J67" i="7"/>
  <c r="L67" i="7" s="1"/>
  <c r="J65" i="7"/>
  <c r="L65" i="7" s="1"/>
  <c r="J64" i="7"/>
  <c r="L64" i="7" s="1"/>
  <c r="J63" i="7"/>
  <c r="L63" i="7" s="1"/>
  <c r="J62" i="7"/>
  <c r="L62" i="7" s="1"/>
  <c r="J61" i="7"/>
  <c r="L61" i="7" s="1"/>
  <c r="J60" i="7"/>
  <c r="L60" i="7" s="1"/>
  <c r="J59" i="7"/>
  <c r="L59" i="7" s="1"/>
  <c r="J58" i="7"/>
  <c r="L58" i="7" s="1"/>
  <c r="J56" i="7"/>
  <c r="L56" i="7" s="1"/>
  <c r="J55" i="7"/>
  <c r="L55" i="7" s="1"/>
  <c r="J53" i="7"/>
  <c r="L53" i="7" s="1"/>
  <c r="J52" i="7"/>
  <c r="L52" i="7" s="1"/>
  <c r="J51" i="7"/>
  <c r="L51" i="7" s="1"/>
  <c r="J50" i="7"/>
  <c r="L50" i="7" s="1"/>
  <c r="J49" i="7"/>
  <c r="L49" i="7" s="1"/>
  <c r="J48" i="7"/>
  <c r="L48" i="7" s="1"/>
  <c r="J47" i="7"/>
  <c r="L47" i="7" s="1"/>
  <c r="J46" i="7"/>
  <c r="L46" i="7" s="1"/>
  <c r="J45" i="7"/>
  <c r="L45" i="7" s="1"/>
  <c r="J44" i="7"/>
  <c r="L44" i="7" s="1"/>
  <c r="J43" i="7"/>
  <c r="L43" i="7" s="1"/>
  <c r="J42" i="7"/>
  <c r="L42" i="7" s="1"/>
  <c r="J41" i="7"/>
  <c r="L41" i="7" s="1"/>
  <c r="J40" i="7"/>
  <c r="L40" i="7" s="1"/>
  <c r="J39" i="7"/>
  <c r="L39" i="7" s="1"/>
  <c r="J38" i="7"/>
  <c r="L38" i="7" s="1"/>
  <c r="J37" i="7"/>
  <c r="L37" i="7" s="1"/>
  <c r="J36" i="7"/>
  <c r="L36" i="7" s="1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L28" i="7" s="1"/>
  <c r="J26" i="7"/>
  <c r="L26" i="7" s="1"/>
  <c r="J25" i="7"/>
  <c r="L25" i="7" s="1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J5" i="7"/>
  <c r="L5" i="7" s="1"/>
  <c r="J35" i="7"/>
  <c r="L35" i="7" s="1"/>
  <c r="J4" i="7"/>
  <c r="L4" i="7" s="1"/>
  <c r="J3" i="7"/>
  <c r="L3" i="7" s="1"/>
  <c r="K26" i="6"/>
  <c r="I44" i="6"/>
  <c r="K44" i="6" s="1"/>
  <c r="I43" i="6"/>
  <c r="K43" i="6" s="1"/>
  <c r="I42" i="6"/>
  <c r="K42" i="6" s="1"/>
  <c r="I41" i="6"/>
  <c r="K41" i="6" s="1"/>
  <c r="I28" i="6"/>
  <c r="K28" i="6" s="1"/>
  <c r="I27" i="6"/>
  <c r="K27" i="6" s="1"/>
  <c r="I26" i="6"/>
  <c r="I23" i="6"/>
  <c r="K23" i="6" s="1"/>
  <c r="I22" i="6"/>
  <c r="K22" i="6" s="1"/>
  <c r="I18" i="6"/>
  <c r="K18" i="6" s="1"/>
  <c r="I17" i="6"/>
  <c r="K17" i="6" s="1"/>
  <c r="I16" i="6"/>
  <c r="K16" i="6" s="1"/>
  <c r="I15" i="6"/>
  <c r="K15" i="6" s="1"/>
  <c r="I14" i="6"/>
  <c r="K14" i="6" s="1"/>
  <c r="I13" i="6"/>
  <c r="K13" i="6" s="1"/>
  <c r="I11" i="6"/>
  <c r="K11" i="6" s="1"/>
  <c r="I10" i="6"/>
  <c r="K10" i="6" s="1"/>
  <c r="I7" i="6"/>
  <c r="K7" i="6" s="1"/>
  <c r="I6" i="6"/>
  <c r="K6" i="6" s="1"/>
  <c r="I5" i="6"/>
  <c r="K5" i="6" s="1"/>
  <c r="I4" i="6"/>
  <c r="K4" i="6" s="1"/>
  <c r="I3" i="6"/>
  <c r="K3" i="6" s="1"/>
  <c r="I21" i="5"/>
  <c r="K21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K19" i="5" s="1"/>
  <c r="I20" i="5"/>
  <c r="K20" i="5" s="1"/>
  <c r="I5" i="5"/>
  <c r="K5" i="5" s="1"/>
  <c r="I6" i="5"/>
  <c r="K6" i="5" s="1"/>
  <c r="I7" i="5"/>
  <c r="K7" i="5" s="1"/>
  <c r="I8" i="5"/>
  <c r="K8" i="5" s="1"/>
  <c r="I9" i="5"/>
  <c r="K9" i="5" s="1"/>
  <c r="I10" i="5"/>
  <c r="K10" i="5" s="1"/>
  <c r="I11" i="5"/>
  <c r="K11" i="5" s="1"/>
  <c r="I12" i="5"/>
  <c r="K12" i="5" s="1"/>
  <c r="I13" i="5"/>
  <c r="K13" i="5" s="1"/>
  <c r="K4" i="5"/>
  <c r="I3" i="5"/>
  <c r="K3" i="5" s="1"/>
  <c r="I104" i="4"/>
  <c r="K104" i="4" s="1"/>
  <c r="I103" i="4"/>
  <c r="K103" i="4" s="1"/>
  <c r="I102" i="4"/>
  <c r="K102" i="4" s="1"/>
  <c r="I101" i="4"/>
  <c r="K101" i="4" s="1"/>
  <c r="I100" i="4"/>
  <c r="K100" i="4" s="1"/>
  <c r="I99" i="4"/>
  <c r="K99" i="4" s="1"/>
  <c r="I96" i="4"/>
  <c r="K96" i="4" s="1"/>
  <c r="I95" i="4"/>
  <c r="K95" i="4" s="1"/>
  <c r="I94" i="4"/>
  <c r="K94" i="4" s="1"/>
  <c r="I93" i="4"/>
  <c r="K93" i="4" s="1"/>
  <c r="I92" i="4"/>
  <c r="K92" i="4" s="1"/>
  <c r="I91" i="4"/>
  <c r="K91" i="4" s="1"/>
  <c r="I90" i="4"/>
  <c r="K90" i="4" s="1"/>
  <c r="I89" i="4"/>
  <c r="K89" i="4" s="1"/>
  <c r="I85" i="4"/>
  <c r="K85" i="4" s="1"/>
  <c r="I86" i="4"/>
  <c r="K86" i="4" s="1"/>
  <c r="I87" i="4"/>
  <c r="K87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I68" i="4"/>
  <c r="K68" i="4" s="1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58" i="4"/>
  <c r="K58" i="4" s="1"/>
  <c r="I57" i="4"/>
  <c r="K57" i="4" s="1"/>
  <c r="I56" i="4"/>
  <c r="K56" i="4" s="1"/>
  <c r="I55" i="4"/>
  <c r="K55" i="4" s="1"/>
  <c r="I54" i="4"/>
  <c r="K54" i="4" s="1"/>
  <c r="I53" i="4"/>
  <c r="K53" i="4" s="1"/>
  <c r="I52" i="4"/>
  <c r="K52" i="4" s="1"/>
  <c r="I51" i="4"/>
  <c r="K51" i="4" s="1"/>
  <c r="I84" i="4"/>
  <c r="K84" i="4" s="1"/>
  <c r="I77" i="4"/>
  <c r="K77" i="4" s="1"/>
  <c r="I50" i="4"/>
  <c r="K50" i="4" s="1"/>
  <c r="I47" i="4"/>
  <c r="K47" i="4" s="1"/>
  <c r="I46" i="4"/>
  <c r="K46" i="4" s="1"/>
  <c r="I45" i="4"/>
  <c r="K45" i="4" s="1"/>
  <c r="I44" i="4"/>
  <c r="K44" i="4" s="1"/>
  <c r="I42" i="4"/>
  <c r="K42" i="4" s="1"/>
  <c r="I41" i="4"/>
  <c r="K41" i="4" s="1"/>
  <c r="I40" i="4"/>
  <c r="K40" i="4" s="1"/>
  <c r="I39" i="4"/>
  <c r="K39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I12" i="4"/>
  <c r="K12" i="4" s="1"/>
  <c r="K11" i="4"/>
  <c r="I10" i="4"/>
  <c r="K10" i="4" s="1"/>
  <c r="I9" i="4"/>
  <c r="K9" i="4" s="1"/>
  <c r="I8" i="4"/>
  <c r="K8" i="4" s="1"/>
  <c r="K25" i="3"/>
  <c r="K21" i="3"/>
  <c r="K17" i="3"/>
  <c r="K14" i="3"/>
  <c r="K13" i="3"/>
  <c r="K10" i="3"/>
  <c r="K9" i="3"/>
  <c r="K5" i="3"/>
  <c r="I27" i="3"/>
  <c r="K27" i="3" s="1"/>
  <c r="I26" i="3"/>
  <c r="K26" i="3" s="1"/>
  <c r="I25" i="3"/>
  <c r="I24" i="3"/>
  <c r="K24" i="3" s="1"/>
  <c r="I23" i="3"/>
  <c r="K23" i="3" s="1"/>
  <c r="I22" i="3"/>
  <c r="K22" i="3" s="1"/>
  <c r="I21" i="3"/>
  <c r="I20" i="3"/>
  <c r="K20" i="3" s="1"/>
  <c r="I19" i="3"/>
  <c r="K19" i="3" s="1"/>
  <c r="I18" i="3"/>
  <c r="K18" i="3" s="1"/>
  <c r="I17" i="3"/>
  <c r="I16" i="3"/>
  <c r="K16" i="3" s="1"/>
  <c r="I15" i="3"/>
  <c r="K15" i="3" s="1"/>
  <c r="I14" i="3"/>
  <c r="I13" i="3"/>
  <c r="I12" i="3"/>
  <c r="K12" i="3" s="1"/>
  <c r="I11" i="3"/>
  <c r="K11" i="3" s="1"/>
  <c r="I10" i="3"/>
  <c r="I9" i="3"/>
  <c r="I8" i="3"/>
  <c r="K8" i="3" s="1"/>
  <c r="I7" i="3"/>
  <c r="K7" i="3" s="1"/>
  <c r="I5" i="3"/>
  <c r="I4" i="3"/>
  <c r="K4" i="3" s="1"/>
  <c r="I3" i="3"/>
  <c r="K3" i="3" s="1"/>
  <c r="I49" i="2"/>
  <c r="K49" i="2" s="1"/>
  <c r="I48" i="2"/>
  <c r="K48" i="2" s="1"/>
  <c r="I47" i="2"/>
  <c r="K47" i="2" s="1"/>
  <c r="I46" i="2"/>
  <c r="K46" i="2" s="1"/>
  <c r="I45" i="2"/>
  <c r="K45" i="2" s="1"/>
  <c r="I44" i="2"/>
  <c r="K44" i="2" s="1"/>
  <c r="I42" i="2"/>
  <c r="K42" i="2" s="1"/>
  <c r="I40" i="2"/>
  <c r="K40" i="2" s="1"/>
  <c r="I39" i="2"/>
  <c r="K39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29" i="2"/>
  <c r="K29" i="2" s="1"/>
  <c r="I28" i="2"/>
  <c r="K28" i="2" s="1"/>
  <c r="I26" i="2"/>
  <c r="K26" i="2" s="1"/>
  <c r="I21" i="2"/>
  <c r="K21" i="2" s="1"/>
  <c r="I19" i="2"/>
  <c r="K19" i="2" s="1"/>
  <c r="I15" i="2"/>
  <c r="K15" i="2" s="1"/>
  <c r="I10" i="2"/>
  <c r="K10" i="2" s="1"/>
  <c r="I7" i="2"/>
  <c r="K7" i="2" s="1"/>
  <c r="I6" i="2"/>
  <c r="K6" i="2" s="1"/>
  <c r="K15" i="1"/>
  <c r="M15" i="1" s="1"/>
  <c r="K19" i="1"/>
  <c r="M19" i="1" s="1"/>
  <c r="K21" i="1"/>
  <c r="M21" i="1" s="1"/>
  <c r="K28" i="1"/>
  <c r="M28" i="1" s="1"/>
  <c r="K31" i="1"/>
  <c r="M31" i="1" s="1"/>
  <c r="K32" i="1"/>
  <c r="M32" i="1" s="1"/>
  <c r="K36" i="1"/>
  <c r="M36" i="1" s="1"/>
  <c r="K41" i="1"/>
  <c r="M41" i="1" s="1"/>
  <c r="K45" i="1"/>
  <c r="M45" i="1" s="1"/>
  <c r="K47" i="1"/>
  <c r="M47" i="1" s="1"/>
  <c r="K51" i="1"/>
  <c r="M51" i="1" s="1"/>
  <c r="K52" i="1"/>
  <c r="M52" i="1" s="1"/>
  <c r="K55" i="1"/>
  <c r="M55" i="1" s="1"/>
  <c r="K56" i="1"/>
  <c r="M56" i="1" s="1"/>
  <c r="K60" i="1"/>
  <c r="M60" i="1" s="1"/>
  <c r="K61" i="1"/>
  <c r="M61" i="1" s="1"/>
  <c r="K64" i="1"/>
  <c r="M64" i="1" s="1"/>
  <c r="K65" i="1"/>
  <c r="M65" i="1" s="1"/>
  <c r="K69" i="1"/>
  <c r="M69" i="1" s="1"/>
  <c r="K70" i="1"/>
  <c r="M70" i="1" s="1"/>
  <c r="K72" i="1"/>
  <c r="M72" i="1" s="1"/>
  <c r="K73" i="1"/>
  <c r="M73" i="1" s="1"/>
  <c r="K74" i="1"/>
  <c r="M74" i="1" s="1"/>
  <c r="K76" i="1"/>
  <c r="M76" i="1" s="1"/>
  <c r="K77" i="1"/>
  <c r="M77" i="1" s="1"/>
  <c r="K78" i="1"/>
  <c r="M78" i="1" s="1"/>
  <c r="K4" i="1"/>
  <c r="M4" i="1" s="1"/>
  <c r="K3" i="1"/>
  <c r="M3" i="1" s="1"/>
  <c r="J82" i="7"/>
  <c r="L82" i="7" s="1"/>
  <c r="I40" i="6" l="1"/>
  <c r="K40" i="6" s="1"/>
  <c r="I39" i="6"/>
  <c r="K39" i="6" s="1"/>
  <c r="I38" i="6"/>
  <c r="K38" i="6" s="1"/>
  <c r="I37" i="6"/>
  <c r="K37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20" i="6"/>
  <c r="K20" i="6" s="1"/>
  <c r="I38" i="4" l="1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</calcChain>
</file>

<file path=xl/sharedStrings.xml><?xml version="1.0" encoding="utf-8"?>
<sst xmlns="http://schemas.openxmlformats.org/spreadsheetml/2006/main" count="2560" uniqueCount="697">
  <si>
    <t>No</t>
  </si>
  <si>
    <t>NATURE OF SERVICE</t>
  </si>
  <si>
    <t>DESCRIPTION OF SERVICE</t>
  </si>
  <si>
    <t>Water</t>
  </si>
  <si>
    <t xml:space="preserve"> </t>
  </si>
  <si>
    <t>Residential</t>
  </si>
  <si>
    <t>Churches and Schools</t>
  </si>
  <si>
    <t>90Kl and above</t>
  </si>
  <si>
    <t>Basic Charge Residential</t>
  </si>
  <si>
    <t>Indigent</t>
  </si>
  <si>
    <t>Basic Charge (Indigent household)</t>
  </si>
  <si>
    <t>Interest on arrears</t>
  </si>
  <si>
    <t>Business</t>
  </si>
  <si>
    <t>Government</t>
  </si>
  <si>
    <t>Water Basic Business</t>
  </si>
  <si>
    <t>Water Basic Government</t>
  </si>
  <si>
    <t>Water Basic Churches and Schools</t>
  </si>
  <si>
    <t>Water Connection: Residential</t>
  </si>
  <si>
    <t>Water Connection Indigent</t>
  </si>
  <si>
    <t>Water Reconnection Fee:</t>
  </si>
  <si>
    <t xml:space="preserve">                          Indigent</t>
  </si>
  <si>
    <t xml:space="preserve">                          Residential</t>
  </si>
  <si>
    <t xml:space="preserve">                           Business</t>
  </si>
  <si>
    <t>15mm</t>
  </si>
  <si>
    <t>20mm</t>
  </si>
  <si>
    <t>40mm</t>
  </si>
  <si>
    <t>50mm</t>
  </si>
  <si>
    <t>80mm</t>
  </si>
  <si>
    <t>100mm</t>
  </si>
  <si>
    <t>150mm</t>
  </si>
  <si>
    <t>200mm</t>
  </si>
  <si>
    <t xml:space="preserve"> Residential</t>
  </si>
  <si>
    <t>Illegal Usage of unmetered water: Residential</t>
  </si>
  <si>
    <t>General Services Business Sites</t>
  </si>
  <si>
    <t>Residential Sites</t>
  </si>
  <si>
    <t>NB: General service is payable from the date of purchase whether the site is developed or not.</t>
  </si>
  <si>
    <t>Property Rates</t>
  </si>
  <si>
    <t>Refuse Removal daily collection</t>
  </si>
  <si>
    <t>Refuse Removal Big Business</t>
  </si>
  <si>
    <t xml:space="preserve">Refuse Removal Government </t>
  </si>
  <si>
    <t>Emerging Businesses(Medium)</t>
  </si>
  <si>
    <t>Survivalist Business(Small)</t>
  </si>
  <si>
    <t>Refuse Removal Churches and Schools</t>
  </si>
  <si>
    <t>Garden  refuse Business</t>
  </si>
  <si>
    <t xml:space="preserve">Building  rubbles  Business </t>
  </si>
  <si>
    <t>Refuse Removal Residential</t>
  </si>
  <si>
    <t>Refuse Removal Indigent</t>
  </si>
  <si>
    <t>Garden  refuse  Residential</t>
  </si>
  <si>
    <t>Garden refuse (Penalty)</t>
  </si>
  <si>
    <t>Building refuse(Penalty)</t>
  </si>
  <si>
    <t>Building  rubbles  Residential</t>
  </si>
  <si>
    <t>Skip Bin rental</t>
  </si>
  <si>
    <t>Basic cemetery charge</t>
  </si>
  <si>
    <t>1-50 m2</t>
  </si>
  <si>
    <t>51-100 m2</t>
  </si>
  <si>
    <t>100 m2 and  more</t>
  </si>
  <si>
    <t>Debtors Deposit</t>
  </si>
  <si>
    <t>Business  Site  :Land</t>
  </si>
  <si>
    <t xml:space="preserve">                         :Improvement</t>
  </si>
  <si>
    <t>Government    :Land</t>
  </si>
  <si>
    <t>Residential Proclaimed area only</t>
  </si>
  <si>
    <t>Nature Reserves</t>
  </si>
  <si>
    <t>Free</t>
  </si>
  <si>
    <t>Sanitation</t>
  </si>
  <si>
    <t>Basic charge Residential</t>
  </si>
  <si>
    <t>Sewerage Basic Business</t>
  </si>
  <si>
    <t>Sewerage Basic Government</t>
  </si>
  <si>
    <t>Sewerage Basic Churches</t>
  </si>
  <si>
    <t>Sewerage Basic Schools</t>
  </si>
  <si>
    <t>Sewerage Blockage(</t>
  </si>
  <si>
    <t xml:space="preserve"> Business</t>
  </si>
  <si>
    <t>Churches/Schools Government</t>
  </si>
  <si>
    <t>Churches/Schools</t>
  </si>
  <si>
    <t>Illegal (penalty)  sewerage  connection</t>
  </si>
  <si>
    <t>Cutting of  Tree</t>
  </si>
  <si>
    <t>Container (phone &amp; others)</t>
  </si>
  <si>
    <t>Loose phone</t>
  </si>
  <si>
    <t>Spaza Shop Hawkers License</t>
  </si>
  <si>
    <t>Renewal of Hawkers License</t>
  </si>
  <si>
    <t>Lost Copy of Hawker’s License</t>
  </si>
  <si>
    <t>Late Renewal of Hawkers License</t>
  </si>
  <si>
    <t>Trading at no trading zone(fine per day)</t>
  </si>
  <si>
    <t xml:space="preserve">Developmental Fund(all village Households)      </t>
  </si>
  <si>
    <t xml:space="preserve">Fruit and Vegetable </t>
  </si>
  <si>
    <t>Clothing (clothes radios &amp; others)</t>
  </si>
  <si>
    <t>Food Stuff</t>
  </si>
  <si>
    <t>Hair Services</t>
  </si>
  <si>
    <t>Walking Hawkers</t>
  </si>
  <si>
    <t>Car Wash (Meters) permit</t>
  </si>
  <si>
    <t>Illegal dumping of medical waste</t>
  </si>
  <si>
    <t>Registration of Service Providers</t>
  </si>
  <si>
    <t>CA Engineering Services</t>
  </si>
  <si>
    <t xml:space="preserve">CB Contractors </t>
  </si>
  <si>
    <t>CC Personal Services</t>
  </si>
  <si>
    <t>CD Catering</t>
  </si>
  <si>
    <t>Outdoor Advertising Bill Boards</t>
  </si>
  <si>
    <t>HARD BOARD</t>
  </si>
  <si>
    <t>Illegal bill boards penalty</t>
  </si>
  <si>
    <t>Electronic bill boards</t>
  </si>
  <si>
    <t>48/60 cm Iron Board</t>
  </si>
  <si>
    <t>60/120 cm Iron Board</t>
  </si>
  <si>
    <t>120/200 cm Iron Board</t>
  </si>
  <si>
    <t>200/300 cm Iron Board</t>
  </si>
  <si>
    <t>Outdoor Advertisement</t>
  </si>
  <si>
    <t>Promotion / Cars</t>
  </si>
  <si>
    <t>Other promotions penalty</t>
  </si>
  <si>
    <t>Sheep &amp; Goat Hawking</t>
  </si>
  <si>
    <t>Banner</t>
  </si>
  <si>
    <t>Poster</t>
  </si>
  <si>
    <t xml:space="preserve">House Rental </t>
  </si>
  <si>
    <t>Two-roomed</t>
  </si>
  <si>
    <t>-</t>
  </si>
  <si>
    <t>LU I</t>
  </si>
  <si>
    <t>LU II</t>
  </si>
  <si>
    <t>B1</t>
  </si>
  <si>
    <t>B4</t>
  </si>
  <si>
    <t>Sales</t>
  </si>
  <si>
    <t>As per the applicable</t>
  </si>
  <si>
    <t>Assets disposal policy</t>
  </si>
  <si>
    <t>51/9G</t>
  </si>
  <si>
    <t>Sale of  Sites</t>
  </si>
  <si>
    <t>CBD  Area / Business</t>
  </si>
  <si>
    <t>Proclaimed Area</t>
  </si>
  <si>
    <t>Church</t>
  </si>
  <si>
    <t>Industrial  Area</t>
  </si>
  <si>
    <t xml:space="preserve">Residential  Area (Proclaimed)  </t>
  </si>
  <si>
    <t>Rural (Business)</t>
  </si>
  <si>
    <t>Site Identification: Business</t>
  </si>
  <si>
    <t xml:space="preserve">                                 Residential</t>
  </si>
  <si>
    <t xml:space="preserve">Activities </t>
  </si>
  <si>
    <t>Choral Activities with no gate takings</t>
  </si>
  <si>
    <t>Choral Activities-competitions and promotions</t>
  </si>
  <si>
    <t>Church Activities</t>
  </si>
  <si>
    <t>Meetings :Ordinary</t>
  </si>
  <si>
    <t xml:space="preserve">                 :Mass</t>
  </si>
  <si>
    <t>Parking Area Usage</t>
  </si>
  <si>
    <t>Government Department</t>
  </si>
  <si>
    <t>Funeral Activities</t>
  </si>
  <si>
    <t>Weddings/Receptions/Parties/Anniversaries p/d</t>
  </si>
  <si>
    <t>Graduations p/d</t>
  </si>
  <si>
    <t>Graduations P/N</t>
  </si>
  <si>
    <t>Fashion Display/Exhibitions</t>
  </si>
  <si>
    <t>Cultural Activities</t>
  </si>
  <si>
    <t>Workshops</t>
  </si>
  <si>
    <t>Kitchen</t>
  </si>
  <si>
    <t>Bar</t>
  </si>
  <si>
    <t>Gala Dinner</t>
  </si>
  <si>
    <t xml:space="preserve"> Old Age, Disabled people. </t>
  </si>
  <si>
    <t>Movie showing with Gate takings</t>
  </si>
  <si>
    <t>Fashion Show/display with gate takings</t>
  </si>
  <si>
    <t>Exhibition</t>
  </si>
  <si>
    <t>Photo Capturing(empty Hall)</t>
  </si>
  <si>
    <t>Photo Capturing(free entry)</t>
  </si>
  <si>
    <t>Launching</t>
  </si>
  <si>
    <t>Summit</t>
  </si>
  <si>
    <t>Giyani Stadium</t>
  </si>
  <si>
    <t>Soccer (Non-Profit)</t>
  </si>
  <si>
    <t>Soccer (Profit) Second  and lower divisions</t>
  </si>
  <si>
    <t>Soccer (Profit) PSL &amp; NFD</t>
  </si>
  <si>
    <t>All divisions</t>
  </si>
  <si>
    <t>Athletics (School sport)</t>
  </si>
  <si>
    <t>Festivals/bash/DJ/CD Promotions</t>
  </si>
  <si>
    <t>Church Service p/d</t>
  </si>
  <si>
    <t>Church Service p/n</t>
  </si>
  <si>
    <t>Mass Meeting</t>
  </si>
  <si>
    <t>Wedding/Receptions/Anniversaries</t>
  </si>
  <si>
    <t>Golf Course</t>
  </si>
  <si>
    <t>Workshop p/d</t>
  </si>
  <si>
    <t>Workshop p/n</t>
  </si>
  <si>
    <t>Catering/Eating</t>
  </si>
  <si>
    <t>Government Activity</t>
  </si>
  <si>
    <t>MDM</t>
  </si>
  <si>
    <t>Tourism Information Centre</t>
  </si>
  <si>
    <t>Parties</t>
  </si>
  <si>
    <t>Weddings</t>
  </si>
  <si>
    <t xml:space="preserve">Cemetery </t>
  </si>
  <si>
    <t>Single  Grave (Adult)</t>
  </si>
  <si>
    <t>Single Grave (none resident)</t>
  </si>
  <si>
    <t>Single  Grave (Child)</t>
  </si>
  <si>
    <t>Double Grave( child)</t>
  </si>
  <si>
    <t>Reservation  of graves:</t>
  </si>
  <si>
    <t xml:space="preserve"> Adult</t>
  </si>
  <si>
    <t>Child</t>
  </si>
  <si>
    <t xml:space="preserve">Exhumation Adult </t>
  </si>
  <si>
    <t xml:space="preserve">                     Child</t>
  </si>
  <si>
    <t>Erection of memorial Adult</t>
  </si>
  <si>
    <t>Cremation Adult</t>
  </si>
  <si>
    <t xml:space="preserve">                    Child</t>
  </si>
  <si>
    <t>Sale of graves for indigent</t>
  </si>
  <si>
    <t>Indigent Burial</t>
  </si>
  <si>
    <t>Pauper burial Adult</t>
  </si>
  <si>
    <t xml:space="preserve">                       Child</t>
  </si>
  <si>
    <t>Additional charges</t>
  </si>
  <si>
    <t>Deepening of graves</t>
  </si>
  <si>
    <t>Enlarging of graves</t>
  </si>
  <si>
    <t>Grave layering</t>
  </si>
  <si>
    <t>50% less of normal tariff</t>
  </si>
  <si>
    <t xml:space="preserve">N.B. Repeal of all tariffs: </t>
  </si>
  <si>
    <t xml:space="preserve">1. On fourth schedule of cemetery and crematorium B2. On seventh schedule of cemetery and crematorium By-Laws y-Laws </t>
  </si>
  <si>
    <t>Sport Centre</t>
  </si>
  <si>
    <t>TP Khuvutlu Tennis Court</t>
  </si>
  <si>
    <t>Soccer (non-profit)</t>
  </si>
  <si>
    <t>Soccer (profit)</t>
  </si>
  <si>
    <t>Festivals(Profit making)</t>
  </si>
  <si>
    <t>Festivals (Non-Profit)</t>
  </si>
  <si>
    <t>Cultural Activities with gate takings</t>
  </si>
  <si>
    <t>Cultural Activities with no gate takings</t>
  </si>
  <si>
    <t>Church activity</t>
  </si>
  <si>
    <t>Funeral Activity</t>
  </si>
  <si>
    <t>Government Departments</t>
  </si>
  <si>
    <t>Registration of any club/ indiv.</t>
  </si>
  <si>
    <t>Membership fee for any code</t>
  </si>
  <si>
    <t>Depts etc for various code</t>
  </si>
  <si>
    <t>Schools for various code</t>
  </si>
  <si>
    <t>Building Plans and other Services</t>
  </si>
  <si>
    <t xml:space="preserve">   </t>
  </si>
  <si>
    <t>Residential Township</t>
  </si>
  <si>
    <t>Villages</t>
  </si>
  <si>
    <t>New Illegal structure</t>
  </si>
  <si>
    <t>New Illegal extension</t>
  </si>
  <si>
    <t>Old Illegal structure</t>
  </si>
  <si>
    <t>New illegal structures</t>
  </si>
  <si>
    <t>Old Illegal extension</t>
  </si>
  <si>
    <t>Transfer fee residential</t>
  </si>
  <si>
    <t>Transfer fee business (CBD)</t>
  </si>
  <si>
    <t>Transfer fee Industrial</t>
  </si>
  <si>
    <t>Transfer fee all sections (business)</t>
  </si>
  <si>
    <t>Registration fee resident</t>
  </si>
  <si>
    <t>Registration fee business</t>
  </si>
  <si>
    <t>Registration fee Industrial area</t>
  </si>
  <si>
    <t>Registration fee Church site</t>
  </si>
  <si>
    <t>Registration fee all sections (business)</t>
  </si>
  <si>
    <t>Cancellation fee residential</t>
  </si>
  <si>
    <t>Cancellation fee business</t>
  </si>
  <si>
    <t>Reissue of statement</t>
  </si>
  <si>
    <t>Clearance certificate</t>
  </si>
  <si>
    <t>Valuation certificate</t>
  </si>
  <si>
    <t>Confirmation letter</t>
  </si>
  <si>
    <t>Consolidation fee</t>
  </si>
  <si>
    <t>Lost copy of Deed of Grant ; Residential</t>
  </si>
  <si>
    <t>Lost copy of Deed of Grant: Business</t>
  </si>
  <si>
    <t>Admission fee for Business site villages</t>
  </si>
  <si>
    <t>Admission fee for a residential site: villages</t>
  </si>
  <si>
    <t>Rezoning  Application</t>
  </si>
  <si>
    <t>Subdivisions</t>
  </si>
  <si>
    <t>Issuing of PTO in Rural Areas</t>
  </si>
  <si>
    <t>Church  site</t>
  </si>
  <si>
    <t>Residential site</t>
  </si>
  <si>
    <t>Business site</t>
  </si>
  <si>
    <t>Irrigation Schemes</t>
  </si>
  <si>
    <t>Replacement of lost copy : Residential</t>
  </si>
  <si>
    <t>Replacement of lost copy : Business</t>
  </si>
  <si>
    <t>Replacement of lost copy : Church</t>
  </si>
  <si>
    <t xml:space="preserve">TRAFFIC </t>
  </si>
  <si>
    <t>Search fee</t>
  </si>
  <si>
    <t>Registration of Driving School</t>
  </si>
  <si>
    <t>Tent pitching</t>
  </si>
  <si>
    <t>Non  refundable fee</t>
  </si>
  <si>
    <t>Penalty fine for driving schools operating outside permitted jurisdiction</t>
  </si>
  <si>
    <t>NO</t>
  </si>
  <si>
    <t>Parking space for buses and Taxis</t>
  </si>
  <si>
    <t>Municipal parking</t>
  </si>
  <si>
    <t>Municipal Staff (Rate)</t>
  </si>
  <si>
    <t>LIBRARY</t>
  </si>
  <si>
    <t xml:space="preserve"> Registration – Adults</t>
  </si>
  <si>
    <t xml:space="preserve">                          Youth</t>
  </si>
  <si>
    <t xml:space="preserve">                           Children</t>
  </si>
  <si>
    <t>Late submission</t>
  </si>
  <si>
    <t>Internet cafe</t>
  </si>
  <si>
    <t>Health matters</t>
  </si>
  <si>
    <t>Illegal Dumping</t>
  </si>
  <si>
    <t>Minor illegal Dumping</t>
  </si>
  <si>
    <t>Noise pollution</t>
  </si>
  <si>
    <t>Air pollution</t>
  </si>
  <si>
    <t>Littering</t>
  </si>
  <si>
    <t>Hair saloon open space(fine)</t>
  </si>
  <si>
    <t>Selling raw meat(fine)</t>
  </si>
  <si>
    <t>Open space and commonage</t>
  </si>
  <si>
    <t>Laundry and crockery(fine)</t>
  </si>
  <si>
    <t>Public indecency(fine)</t>
  </si>
  <si>
    <t>Pounding</t>
  </si>
  <si>
    <t>Dipping and Spray</t>
  </si>
  <si>
    <t>Large stock</t>
  </si>
  <si>
    <t>Small stock</t>
  </si>
  <si>
    <t>Trespassing</t>
  </si>
  <si>
    <t>Pounding and Tending fee.</t>
  </si>
  <si>
    <t>Registration of Dogs</t>
  </si>
  <si>
    <t>Damages</t>
  </si>
  <si>
    <t>Robot</t>
  </si>
  <si>
    <t>Street light</t>
  </si>
  <si>
    <t>Road Sign</t>
  </si>
  <si>
    <t>Meter : conventional</t>
  </si>
  <si>
    <t xml:space="preserve">Programmable </t>
  </si>
  <si>
    <t>Pre-Paid</t>
  </si>
  <si>
    <t>40mm and less</t>
  </si>
  <si>
    <t>50mm up to 100mm</t>
  </si>
  <si>
    <t>110mm up to 250mm</t>
  </si>
  <si>
    <t>300mm up to 400mm</t>
  </si>
  <si>
    <t>400mm up to 700mm</t>
  </si>
  <si>
    <t>1.Taking instruction</t>
  </si>
  <si>
    <t>2.consultation</t>
  </si>
  <si>
    <t>3.drafting of pleadings</t>
  </si>
  <si>
    <t>4.service and filling</t>
  </si>
  <si>
    <t>5.perusal</t>
  </si>
  <si>
    <t>6.travelling expenses</t>
  </si>
  <si>
    <t>7.travelling time</t>
  </si>
  <si>
    <t>8.letters</t>
  </si>
  <si>
    <t>9.faxing and emailing</t>
  </si>
  <si>
    <t>10.appearance in court</t>
  </si>
  <si>
    <t>11.telephone calls</t>
  </si>
  <si>
    <t>12.copies</t>
  </si>
  <si>
    <t>13.Waiting time in court</t>
  </si>
  <si>
    <t>LITIGATION MATTERS</t>
  </si>
  <si>
    <t>1.2 REGIONAL  COURT LITIGATIONS</t>
  </si>
  <si>
    <t>1.3 HIGH COURT LITIGATIONS</t>
  </si>
  <si>
    <t>R3000 Fixed rate subject to annual escalation</t>
  </si>
  <si>
    <t>1.4 LABOUR COURT CASES</t>
  </si>
  <si>
    <t>IN CASE A COUNSEL IS EMPLOYED, THE COUNSEL’S APPOINTMENT AND FEES SHALL BE SUBJECT TO THE PRE-APPROVAL OF THE MUNICIPALITY</t>
  </si>
  <si>
    <t>1.1         MAGISTRATES COURT LITIGATIONS</t>
  </si>
  <si>
    <t>0-6Kl</t>
  </si>
  <si>
    <t>6-12Kl</t>
  </si>
  <si>
    <t>12-40Kl</t>
  </si>
  <si>
    <t>40-90Kl</t>
  </si>
  <si>
    <t xml:space="preserve">0-50Kl      </t>
  </si>
  <si>
    <t xml:space="preserve">51-200Kl  </t>
  </si>
  <si>
    <t xml:space="preserve">201-400Kl </t>
  </si>
  <si>
    <t>40-80Kl</t>
  </si>
  <si>
    <t>80Kl and above</t>
  </si>
  <si>
    <t xml:space="preserve">0-50Kl    </t>
  </si>
  <si>
    <t>51-200Kl</t>
  </si>
  <si>
    <t>201-400Kl</t>
  </si>
  <si>
    <t>401Kl and Above</t>
  </si>
  <si>
    <t xml:space="preserve">0-50Kl  </t>
  </si>
  <si>
    <t xml:space="preserve">401Kl and more </t>
  </si>
  <si>
    <t xml:space="preserve">401Kl and above </t>
  </si>
  <si>
    <t xml:space="preserve">0-6Kl </t>
  </si>
  <si>
    <t>per month</t>
  </si>
  <si>
    <t>per  month</t>
  </si>
  <si>
    <t>per load</t>
  </si>
  <si>
    <t xml:space="preserve">per load </t>
  </si>
  <si>
    <t>per truck</t>
  </si>
  <si>
    <t>per week</t>
  </si>
  <si>
    <t>p.a</t>
  </si>
  <si>
    <t>per occasion(Rods usage)</t>
  </si>
  <si>
    <t>per occasion( unscavating</t>
  </si>
  <si>
    <t>Other Services</t>
  </si>
  <si>
    <t>minimum</t>
  </si>
  <si>
    <t>p/m</t>
  </si>
  <si>
    <t>pa</t>
  </si>
  <si>
    <t>p.m</t>
  </si>
  <si>
    <t xml:space="preserve"> p/m</t>
  </si>
  <si>
    <t>per m2</t>
  </si>
  <si>
    <t xml:space="preserve"> per m2</t>
  </si>
  <si>
    <t>per day</t>
  </si>
  <si>
    <t>per boards</t>
  </si>
  <si>
    <t>Double story upper floor</t>
  </si>
  <si>
    <t>Church/Cretch,Hall&amp;school</t>
  </si>
  <si>
    <t xml:space="preserve">R/D Cheque   </t>
  </si>
  <si>
    <t>Arial Network</t>
  </si>
  <si>
    <t xml:space="preserve"> p/week</t>
  </si>
  <si>
    <t xml:space="preserve"> minimum (1-100m2)</t>
  </si>
  <si>
    <t>per letter</t>
  </si>
  <si>
    <t>per certificate</t>
  </si>
  <si>
    <t>plus R3.20 per m2</t>
  </si>
  <si>
    <t>per hour</t>
  </si>
  <si>
    <t xml:space="preserve"> @ 15 minutes</t>
  </si>
  <si>
    <t xml:space="preserve"> @ 30 minutes</t>
  </si>
  <si>
    <t xml:space="preserve"> @ 1 Hour</t>
  </si>
  <si>
    <t xml:space="preserve"> per incident</t>
  </si>
  <si>
    <t xml:space="preserve"> per head of livestock</t>
  </si>
  <si>
    <t xml:space="preserve"> per head</t>
  </si>
  <si>
    <t xml:space="preserve"> per head </t>
  </si>
  <si>
    <t>Water pipes Pipes size</t>
  </si>
  <si>
    <t>Fixed rate subject to annual escalation</t>
  </si>
  <si>
    <t>per quarter of hour, maximum time for consultation 4 hours</t>
  </si>
  <si>
    <t xml:space="preserve">per quarter of hour </t>
  </si>
  <si>
    <t>per service and per filling</t>
  </si>
  <si>
    <t>Per page</t>
  </si>
  <si>
    <t>per kilometre</t>
  </si>
  <si>
    <t>per quarter of hour</t>
  </si>
  <si>
    <t>Per letter</t>
  </si>
  <si>
    <t>per page</t>
  </si>
  <si>
    <t xml:space="preserve"> if counsel not employed and half if employed</t>
  </si>
  <si>
    <t>per minutes</t>
  </si>
  <si>
    <t xml:space="preserve"> per copy</t>
  </si>
  <si>
    <t>per quarter</t>
  </si>
  <si>
    <t xml:space="preserve"> Fixed rate subject to annual escalation</t>
  </si>
  <si>
    <t xml:space="preserve"> per quarter of hour</t>
  </si>
  <si>
    <t>per copy</t>
  </si>
  <si>
    <t>per half of hour</t>
  </si>
  <si>
    <t xml:space="preserve"> per page</t>
  </si>
  <si>
    <t>if counsel not employed and Half if counsel employed</t>
  </si>
  <si>
    <t xml:space="preserve"> if counsel not employed and Half if counsel employed</t>
  </si>
  <si>
    <t>Re-issue of Certificate</t>
  </si>
  <si>
    <t>Health Certificate</t>
  </si>
  <si>
    <t xml:space="preserve">Certificate of Acceptability  </t>
  </si>
  <si>
    <t xml:space="preserve">Certificate of Competence  </t>
  </si>
  <si>
    <t>Illegal Connection Fine:</t>
  </si>
  <si>
    <t>Per Month</t>
  </si>
  <si>
    <t>Water Connection: Churches &amp; Schools. Size of Meter</t>
  </si>
  <si>
    <t>Parks</t>
  </si>
  <si>
    <t>Refuse  Bin (Sale) 80L</t>
  </si>
  <si>
    <t>Refuse Bin Sale 240 L</t>
  </si>
  <si>
    <t xml:space="preserve">Sewerage Connection: </t>
  </si>
  <si>
    <t xml:space="preserve"> 0.046 per rand annually…0% rebate</t>
  </si>
  <si>
    <t>TRAFFIC FINES</t>
  </si>
  <si>
    <t>Code</t>
  </si>
  <si>
    <t>drove a motor vehicle without necessary driving licence:Sect .12(a) Act 93/1996</t>
  </si>
  <si>
    <t>drove a motor vehicle without required documentation:sect .12(b) Act 93/1996</t>
  </si>
  <si>
    <t>drove prescribed motor vehicle without a profession driving permit:sect .32(1) Act 93/1996</t>
  </si>
  <si>
    <t>professional driving permit was not with him or her in the vehicle:sect. 32(1) Act 93/1996</t>
  </si>
  <si>
    <t>operated motor vehicle which was not in a roadworthy condition:sect.42(1) Act 93/1996</t>
  </si>
  <si>
    <t xml:space="preserve">operated an unroadworthy motor vehicle contrary to said direction:sect.44(1) Act 93/1996 </t>
  </si>
  <si>
    <t>fail to take steps to ensure roadworthiness oif motor vehicle:sect.50(1)(a) Act 93/1996</t>
  </si>
  <si>
    <t>Read with Art/not comply with direction of road traffic sign:stop sign:sect:58(1)</t>
  </si>
  <si>
    <t>Not comply with direction of a road traffic sign: No entry sign:sect.58(1) Act 93/1996</t>
  </si>
  <si>
    <t>Not comply with direction of a road traffic sign: one way road sign:sect.58(1) Act 93/1996</t>
  </si>
  <si>
    <t>Not comply with direction of road traffic mark:no overtaking marking:sect.58(1) Act 93/1996</t>
  </si>
  <si>
    <t>Not comply with road traffoic mark:no stopping line marking:sect.58(1) Act 93/1996</t>
  </si>
  <si>
    <t>Not comply with the direction of traffic signal:steady red disc light signal:sect. 58(1) Act 93/1996</t>
  </si>
  <si>
    <t>SPEED</t>
  </si>
  <si>
    <t>60 KM PER HOUR</t>
  </si>
  <si>
    <t>Not comply with direction of road traffic mark:painted island marking:sect .58(1) Act 93/1996</t>
  </si>
  <si>
    <t>Exceeded indicated speed limit of 60 km per hour:70-74:sect.59(4)(b) Act 93/1996</t>
  </si>
  <si>
    <t>Exceeded indicated speed limit of 60 km per hour:75-79:sect.59(4)(b) Act 93/1996</t>
  </si>
  <si>
    <t>Exceeded indicated speed limit of 60 km per hour:80-84:sect.59(4)(b) Act 93/1996</t>
  </si>
  <si>
    <t>Exceeded indicated speed limit of 60 km per hour:85-86:sect.59(4)(b) Act 93/1996</t>
  </si>
  <si>
    <t>Exceeded indicated  speed limit of 60 km per hour:90-94:sect.59(4)(b) Act 93/1996</t>
  </si>
  <si>
    <t>Exceeded indicated speed limit of 60 km per hour:95-99:sect.59(4)(b) Act 93/1996</t>
  </si>
  <si>
    <t>Exceeded indicated speed limit of 60 km per hour:100-104:sect.59(4)(b) Act 93/1996</t>
  </si>
  <si>
    <t>Exceeded indicated speed limit of 60 km per hour:105-109:sect.59(4)(b) Act 93/1996</t>
  </si>
  <si>
    <t>Exceeded indicated speed limit of 60 km per hour:110-114:sect.59(4)(b) Act 93/1996</t>
  </si>
  <si>
    <t>Exceeded indicated speed limit of 60 km per hour:115-119:sect.59(4)(b) Act 93/1996</t>
  </si>
  <si>
    <t>COURT</t>
  </si>
  <si>
    <t>Exceeded indicated speed limit of 60 km per hour:125-129:sect.59(4)(b) Act 93/1996</t>
  </si>
  <si>
    <t>80 KM  PER HOUR</t>
  </si>
  <si>
    <t>Exceeded indicated speed limit of 80 km per hour:90-94:sect.59(4)(b) Act 93/1996/r.w 57(9), 58(1)</t>
  </si>
  <si>
    <t>Exceeded indicated speed limit of 80 km per hour:95-99:sect.59(4)(b) Act 93/1996</t>
  </si>
  <si>
    <t>Exceeded indicated speed limit of 80 km per hour:100-104:sect.59(4)(b) Act 93/1996</t>
  </si>
  <si>
    <t>Exceeded indicated speed limit of 80 km per hour:105-109:sect.59(4)(b) Act 93/1996</t>
  </si>
  <si>
    <t>Exceeded indicated speed limit of 80 km per hour:110-114:sect.59(4)(b) Act 93/1996</t>
  </si>
  <si>
    <t>Exceeded indicated speed limit of 80 km per hour:115-119:sect.59(4)(b) Act 93/1996</t>
  </si>
  <si>
    <t>Exceeded indicated speed limit of 80 km per hour:120-124:sect.59(4)(b) Act 93/1996</t>
  </si>
  <si>
    <t>Exceeded indicated speed limit of 80 km per hour:125-129:sect.59(4)(b) Act 93/1996</t>
  </si>
  <si>
    <t>Exceeded indicated speed limit of 80 km per hour:130-134:sect.59(4)(b) Act 93/1996</t>
  </si>
  <si>
    <t>Exceeded indicated speed limit of 80 km per hour:135-139:sect.59(4)(b) Act 93/1996</t>
  </si>
  <si>
    <t>Exceeded indicated speed limit of 80 km per hour:140-140:sect.59(4)(b) Act 93/1996</t>
  </si>
  <si>
    <t>Exceeded indicated speed limit of 80 km per hour:145-149:sect.59(4)(b) Act 93/1996</t>
  </si>
  <si>
    <t>100 KM PER HOUR</t>
  </si>
  <si>
    <t>Exceeded indicated speed limit of 100 km per hour:110-114:sect.59(4)(b) Act 93/1996</t>
  </si>
  <si>
    <t>Exceeded indicated speed limit of 100 km per hour:115-119:sect.59(4)(b) Act 93/1996</t>
  </si>
  <si>
    <t>Exceeded indicated speed limit of 100 km per hour:120-124:sect.59(4)(b) Act 93/1996</t>
  </si>
  <si>
    <t>Exceeded indicated speed limit of 100 km per hour:125-129:sect.59(4)(b) Act 93/1996</t>
  </si>
  <si>
    <t>Exceeded indicated speed limit of 100 km per hour:130-134:sect.59(4)(b) Act 93/1996</t>
  </si>
  <si>
    <t>Exceeded indicated speed limit of 100 km per hour:135-139:sect.59(4)(b) Act 93/1996</t>
  </si>
  <si>
    <t>Exceeded indicated speed limit of 100 km per hour:140-144:sect.59(4)(b) Act 93/1996</t>
  </si>
  <si>
    <t>Exceeded indicated speed limit of 100 km per hour:145-149:sect.59(4)(b) Act 93/1996</t>
  </si>
  <si>
    <t>Exceeded indicated speed limit of 100 km per hour:150-154:sect.59(4)(b) Act 93/1996</t>
  </si>
  <si>
    <t>120 KM PER HOUR</t>
  </si>
  <si>
    <t>Exceeded indicated speed limit of 120 km per hour:130-134:sect.59(4)(b)/57(9),58(1)</t>
  </si>
  <si>
    <t>Exceeded indicated speed limit of 120 km per hour:135-139:sect.59(4)(b) Act 93/1996</t>
  </si>
  <si>
    <t>Exceeded indicated speed limit of 120 km per hour:140-143:sect.59(4)(b)/59(9),58(1)</t>
  </si>
  <si>
    <t>Exceeded indicated speed limit of 120 km per hour:145-149:sect.59(4)(b) Act 93/1996</t>
  </si>
  <si>
    <t>Exceeded indicated speed limit of 120 km per hour:150-154:sect.59(4)(b) Act 93/1996</t>
  </si>
  <si>
    <t>Exceeded indicated speed limit of 120 km per hour:155-159:sect.59(4)(b) Act 93/1996</t>
  </si>
  <si>
    <t>Exceeded indicated speed limit of 120 km per hour:160-164:sect.59(4)(b) Act 93/1996</t>
  </si>
  <si>
    <t>Exceeded indicated speed limit of 120 km per hour:170-174:sect.59(4)(b) Act 93/1996</t>
  </si>
  <si>
    <t>Exceeded indicated speed limit of 120 km per hour:165-169:sect.59(4)(b) Act 93/1996</t>
  </si>
  <si>
    <t>Exceeded indicated speed limit of 120 km per hour:175-179:sect.59(4)(b) Act 93/1996</t>
  </si>
  <si>
    <t>Exceeded indicated speed limit of 120 km per hour:180-184:sect.59(4)(b) Act 93/1996</t>
  </si>
  <si>
    <t>Exceeded indicated speed limit of 120 km per hour:185-189:sect.59(4)(b) Act 93/1996</t>
  </si>
  <si>
    <t>SPEED FOR BUS</t>
  </si>
  <si>
    <t>Used a bus without the required max.100 kilometer per/h speed sign:sect.59(3) Act 93/1996</t>
  </si>
  <si>
    <t>Bus exceeded specified speed limit of 100 km:sect.59(4)(c) Act 93/1996</t>
  </si>
  <si>
    <t>Bus exceeded specified speed limit of 100 km/h:115-119:sect.59(4)(c) Act 93/1996</t>
  </si>
  <si>
    <t>Bus exceeded specified speed limit of 100 km/h:120-124:sect.59(4)(c) Act 93/1996</t>
  </si>
  <si>
    <t>Bus exceeded specified speed limit of 100 km/h:125-129:sect.59(4)(c) Act 93/1996</t>
  </si>
  <si>
    <t>Bus exceeded specified speed limit of 100 km/h:130-134:sect.59(4)(c) Act 93/1996</t>
  </si>
  <si>
    <t>Bus exceeded specified speed limit of 100 km/h:135-139:sect.59(4)(c) Act 93/1996</t>
  </si>
  <si>
    <t>Bus exceeded specified speed limit of 100 km/h:140-144:sect.59(4)(c) Act 93/1996</t>
  </si>
  <si>
    <t>Bus exceeded specified speed limit of 100 km/h:145-149:sect.59(4)(c) Act 93/1996</t>
  </si>
  <si>
    <t>Bus exceeded specified speed limit of 100 km/h:150-154:sect.59(4)(c) Act 93/1996</t>
  </si>
  <si>
    <t>Rode in or drove a vehicle without consent:sect.66(2) Act 93/1996</t>
  </si>
  <si>
    <t>Rodadworthy certificate not displayed as prescribed:sect.42(A) Act 93/1996</t>
  </si>
  <si>
    <t>Drove vehicle inconsiderately:sect.64 Act 93/1996</t>
  </si>
  <si>
    <t>Owner failed to licence motor vehicle:Reg. Act 93/1996</t>
  </si>
  <si>
    <t>Number plate displayed does not comply with SABS specification:Reg.35(1) Act 93/1996</t>
  </si>
  <si>
    <t>Number plate not correct surface of letters not correct colours:Reg.35(3) Act 93/1996</t>
  </si>
  <si>
    <t>Letters and figures not arranged as prescribed:Reg.35(5) Act 93/1996</t>
  </si>
  <si>
    <t>One number plate not affixed to motor vehicle:Reg.35(5) Act 93/1996</t>
  </si>
  <si>
    <t>Two number plates not affixed to motor vehicle:Reg.35(5) Act 93/1996</t>
  </si>
  <si>
    <t>Displayed licence number not applicable to such motor vehicle:Reg.(6)(a) Act 93/1996</t>
  </si>
  <si>
    <t>Licence number on motor vehicle obscured or has become illegible:Reg.35(6)(h) Act 93/1996</t>
  </si>
  <si>
    <t>Each letter and figure on the number plate is not clearly legible:Reg.35(7)(c) Act 93/1996</t>
  </si>
  <si>
    <t>Whole number plate was not clearly visible:Reg.Act 93/1996</t>
  </si>
  <si>
    <t xml:space="preserve">Not one number plate to the back and one to the front of the vehicle:Reg.35(7)( e) </t>
  </si>
  <si>
    <t>Number plate not affixed  the back of a motor cycle etc.or trailer:Reg.35(7) (e) Act 93/1996</t>
  </si>
  <si>
    <t>As owner of the vehicle failed to display the licence disc:Reg.36(1) Act 93/1996</t>
  </si>
  <si>
    <t>Licence disc not displayed on transparent windscreen as prescribed:Reg.36(1)(a) Act 93/1996</t>
  </si>
  <si>
    <t>Licence disc on vehicle not applicable to the vehicle:Reg.36(2)(a) Act 93/1996</t>
  </si>
  <si>
    <t>Licence and roadworthy certificate disc not applicable to motor vehicle:Reg.36(2)(a) Act 93/1996</t>
  </si>
  <si>
    <t>Held cell phone in hand or hands or with other part of body:Reg.308A(1)(a) Act 93/1996</t>
  </si>
  <si>
    <t>Transported person or goods as a holder of a special permit:Reg.84(4) Act 93/1996</t>
  </si>
  <si>
    <t>Drove vehicle as learner without supervison:Reg.99(2)(a) Act 93/1996</t>
  </si>
  <si>
    <t>Drove a motor cycle with a learner licence with a passenger thereon:Reg.99(2)(b) Act 93/1996</t>
  </si>
  <si>
    <t>Allowed person without a professional driving permit to drive:Reg.124(a) read with Reg.115(1)</t>
  </si>
  <si>
    <t>The service brake of trailer could not be used whilst in motion:Reg.151(2) Act 93/1996</t>
  </si>
  <si>
    <t>Operated a vehicle with a brake not in a good working order:Reg.156(1)(a) Act 93/1996</t>
  </si>
  <si>
    <t>Operated a motor vehicle with defective lamps:Reg.157(1)(a) Act 93/1996</t>
  </si>
  <si>
    <t>Failed switch on lights of motor vehicle between sunset and sunrise:Reg.157(1)(b) Act 93/1996</t>
  </si>
  <si>
    <t>Stopped or parked a motor vehicle without parking lights:Reg.162(a) Act  93/1996</t>
  </si>
  <si>
    <t>Vehicle without at least one rear lamp on each side of the vehicle:Reg.168(1) Act 93/1996</t>
  </si>
  <si>
    <t>Vehicle without at least one stop lamp at each side on the rear:Reg.169(1) Act 93/1996</t>
  </si>
  <si>
    <t>Stop lamp not visible from rear or obscured:Reg.169(1)(b) Act 93/1996</t>
  </si>
  <si>
    <t>Stop lamps not emitting a red light:Reg.169(1)(d) Act 93/1996</t>
  </si>
  <si>
    <t>Fitted a retro-reflector to a movable part of a vehicle:Reg.189(a)(b) Act 93/1996</t>
  </si>
  <si>
    <t>No proper directional indicators on both sides of motor vehicle :Reg.193(1) Act 39/1996</t>
  </si>
  <si>
    <t>Flasher-type indicator not one towards the front and towards the rear:Reg.194 (e)  Act 93/1996</t>
  </si>
  <si>
    <t>Direction indicators that were not in good working order:Reg.198(8) Act 93/1996</t>
  </si>
  <si>
    <t>Self-propelled motor vehicle without efficient warning device:Reg.201(1)(a) Act 93/1996</t>
  </si>
  <si>
    <t>Drove without sufficient visibility through windows for save driving:Reg.202(1)(a) Act 93/1996</t>
  </si>
  <si>
    <t>Operated motor vehicle without proper rear-views mirrors:Reg.204(1)(b) Act 93/1996</t>
  </si>
  <si>
    <t>Operated a motor vehicle with worn or damaged tyre:Reg.212(f) Act 93/1996</t>
  </si>
  <si>
    <t>Used vehicle of which the seatbelts were removed for repairs:Reg.213(3)(d) Act 93/1996</t>
  </si>
  <si>
    <t>As an adult passenger failed to wear seatbelt:Reg.213(4) Act 96/1996</t>
  </si>
  <si>
    <t>Operated a motor vehicle without carrying an emergency warning sign:Reg.214(2)(a) Act 93/1996</t>
  </si>
  <si>
    <t>Emergency warning sign not complying with SABS specifications:Reg.214(2)(b) Act 93/1996</t>
  </si>
  <si>
    <t>Used motor vehicle without the required wheel flaps:Reg.217(1) read with Reg.217(2)</t>
  </si>
  <si>
    <t>Conveyed more people in motor vehicle than permitted by law:Reg.233(1)(b) Act 93/1996</t>
  </si>
  <si>
    <t>Conveyed goods that were too height on the roof of a motor car:Reg.246(d) Act 93/1996</t>
  </si>
  <si>
    <t>Used motor vehicle without a service brake:Reg.149 Act 93/1996</t>
  </si>
  <si>
    <t>Used motor vehicle without an emergency brake or parking brake:Reg.149 Act 93/1996</t>
  </si>
  <si>
    <t>Used motor vehicle without rear under run protection:Reg.218 Act 93/1996</t>
  </si>
  <si>
    <t>Owner failed to licence motor vehicle:Reg.18  Act 93/1996</t>
  </si>
  <si>
    <t>Operated bus for reward without a proper fire extinguisher:Reg.260 Act 93/1996</t>
  </si>
  <si>
    <t>Passed on summit or in curve and thus created a hazard to other traffic:Reg.298(2) Act 93/1996</t>
  </si>
  <si>
    <t>Stopped a vehicle at excavation or obstruction:Reg.304(a) Act 93/1996</t>
  </si>
  <si>
    <t>Stopped vehicle in contravention of traffic sign-no stopping:Reg.304(d) Act 93/1996</t>
  </si>
  <si>
    <t>Parked on roadway outside an urban area:Reg.305(3) Act 93/1996</t>
  </si>
  <si>
    <t>Vehicle failed to have a proper windscreen wiper:Reg.203 Act 93/1996</t>
  </si>
  <si>
    <t>Drove without sufficient visibilty through windows for save:Reg.202(1)(a) Act 93/1996</t>
  </si>
  <si>
    <t>Wind screen or window film with bubbles.tears or scratches:Reg.202(3)(b) Act 93/1996</t>
  </si>
  <si>
    <t>Conveyed a person in the goods department of a motor vehicle:Reg.250 Act 93/1996</t>
  </si>
  <si>
    <t>Rear under run not fitted along its length with a rear marking strip:Reg.192A(1)(a) Act 93/1996</t>
  </si>
  <si>
    <t>Stopped vehicle where it constituted a danger to other traffic:Reg.304(i) Act 93/1996</t>
  </si>
  <si>
    <t>Pneumatric tyre with pattern no over whole tyre and tread not:Reg.212(j)(i) Act 93/1996</t>
  </si>
  <si>
    <t>Stop lamp did not come into operation when the brake pedal was activated:Reg.169(1).(e)</t>
  </si>
  <si>
    <t xml:space="preserve">Used a vehicle without at least a parking brake or other device for keeping such vehicle </t>
  </si>
  <si>
    <t>stationary to wit:unspecified vehicle:Reg.153 Act 93/1996</t>
  </si>
  <si>
    <t>Operated a vehicle with projections futher than 300mm to the rear during day time without</t>
  </si>
  <si>
    <t xml:space="preserve"> necessary red flags:Reg.229(1)(b) Act 93/1996</t>
  </si>
  <si>
    <t>Licence and roadworthy certificate disc not affixed in the prescribed manner on the transparent:</t>
  </si>
  <si>
    <t>Reg.36(1)(a) Act 93/1996</t>
  </si>
  <si>
    <t>Fail to comply with the direction of road traffic sign:Stopping prohibited sign:sect.58(1)</t>
  </si>
  <si>
    <t xml:space="preserve"> Act 93/1996</t>
  </si>
  <si>
    <t>Exceeded indicated speed limit of 60 km per hour:120-124:</t>
  </si>
  <si>
    <t>sect.59(4)(b) Act 93/1996/r.w 57(9),58(1)</t>
  </si>
  <si>
    <t>Vehicle towed by breakdown without separate temporary set of rear lamps:</t>
  </si>
  <si>
    <t>Reg.168(5) read with reg.168(1)</t>
  </si>
  <si>
    <t>Motor vehicle without the prescribed yellow retro-reflectors on the side</t>
  </si>
  <si>
    <t>:Reg.188(a)(i)&amp;(ii) Act 93/1996</t>
  </si>
  <si>
    <t>Vehicle with a device emitting a sound of which the sound of pitch varies:</t>
  </si>
  <si>
    <t>Reg.201(1)(d) Act 93/1996</t>
  </si>
  <si>
    <t>Signed by:</t>
  </si>
  <si>
    <t xml:space="preserve">              Date</t>
  </si>
  <si>
    <t>Certificate of Acceptability</t>
  </si>
  <si>
    <t>Certificate of Competence</t>
  </si>
  <si>
    <t>Child Care Services Certificate</t>
  </si>
  <si>
    <t>Festivals/bash/DJ/CD Promotions(Practice ground outside pitch)</t>
  </si>
  <si>
    <t>Soccer (Non-Profit)(Local Clubs)</t>
  </si>
  <si>
    <t>Practice ground Outside Pitch(Sports)</t>
  </si>
  <si>
    <t>Practice ground Outside Pitch</t>
  </si>
  <si>
    <t>Church Service,mass meeting,funeral Activities,Wedding/Receptions/Anniversaries (outside Pitch)</t>
  </si>
  <si>
    <t xml:space="preserve">Selling of indigenous trees  </t>
  </si>
  <si>
    <t>Selling of fruit trees</t>
  </si>
  <si>
    <t>p/tree</t>
  </si>
  <si>
    <t>p/issue</t>
  </si>
  <si>
    <t>Churches/Indurstial</t>
  </si>
  <si>
    <t>1.Tender of R30k-R200k</t>
  </si>
  <si>
    <t>2.Tender of R200k-R1m</t>
  </si>
  <si>
    <t>3.Tender or R1m.01-R10m</t>
  </si>
  <si>
    <t>4.Tender of R10m.01&lt;</t>
  </si>
  <si>
    <t>Tender</t>
  </si>
  <si>
    <t>Way Leave Appoval</t>
  </si>
  <si>
    <t>p/sqm</t>
  </si>
  <si>
    <t>Tar Road Damage due to Tent Pitching</t>
  </si>
  <si>
    <t>P/Hole</t>
  </si>
  <si>
    <t>Farms</t>
  </si>
  <si>
    <t xml:space="preserve"> 0.025 per rand annually…0% rebate</t>
  </si>
  <si>
    <t xml:space="preserve"> 0.027 per rand annually…0% rebate</t>
  </si>
  <si>
    <t xml:space="preserve"> 0.042 per rand annually…0% rebate</t>
  </si>
  <si>
    <t xml:space="preserve"> 0.007 per rand annually…0% rebate</t>
  </si>
  <si>
    <t>0.055 per rand annually…0% rebate</t>
  </si>
  <si>
    <t>0.011 per rand annually…0% rebate</t>
  </si>
  <si>
    <t xml:space="preserve"> 0.012 per rand annually…0% rebate</t>
  </si>
  <si>
    <t xml:space="preserve"> 0.013 per rand annually…0% rebate</t>
  </si>
  <si>
    <t>0.012 per rand annually…0% rebate</t>
  </si>
  <si>
    <t xml:space="preserve"> 0.044 per rand annually…0% rebate</t>
  </si>
  <si>
    <t xml:space="preserve"> 0.028 per rand annually…0% rebate</t>
  </si>
  <si>
    <t xml:space="preserve"> 0.0063 per rand annually…0% rebate</t>
  </si>
  <si>
    <t xml:space="preserve"> 0.014 per rand annually…0% rebate</t>
  </si>
  <si>
    <t xml:space="preserve"> 0.052 per rand annually…0% rebate</t>
  </si>
  <si>
    <t>0.057 per rand annually…0% rebate</t>
  </si>
  <si>
    <t>R 450.0
 plus R3.20 per m2</t>
  </si>
  <si>
    <t>0.60%pm</t>
  </si>
  <si>
    <t>0.63%pm</t>
  </si>
  <si>
    <t>0.67%pm</t>
  </si>
  <si>
    <t>The above tariffs where applicable shall include VAT and they are Rounded to the nearest Rand.</t>
  </si>
  <si>
    <t>Festival/Concert</t>
  </si>
  <si>
    <t>R2700 for the first 5 portions plus R200 in respect of each further portion.</t>
  </si>
  <si>
    <t xml:space="preserve">1.    Application for township establishment, extension of boundaries of an approved township, or amendment or cancellation in whole or in part of a General Plan of a township. </t>
  </si>
  <si>
    <t>2.    Application for consent use/special consent excluding Spaza shops</t>
  </si>
  <si>
    <t>3.    Application for consent use for Spaza shops provided for in terms of an existing scheme.</t>
  </si>
  <si>
    <t>4.    Application for amendment of an existing scheme or land use scheme by the rezoning of land.</t>
  </si>
  <si>
    <t xml:space="preserve">5.    Application for removal, amendment or suspension of a restrictive or obsolete condition, servitude or reservation registered against the title of land. </t>
  </si>
  <si>
    <t>6.    Application for subdivision for property in 5 or less portions.</t>
  </si>
  <si>
    <t xml:space="preserve">7.    Application for subdivision for property in more than 5 portions. </t>
  </si>
  <si>
    <t>8.    Application for consolidation of any land</t>
  </si>
  <si>
    <t>9.    Application for permanent closure of any public place</t>
  </si>
  <si>
    <t>10.  Application for amendment of land use on communal land (former application for Permission to Occupy (PTO))</t>
  </si>
  <si>
    <t>·         Churches</t>
  </si>
  <si>
    <t>·         Crèches</t>
  </si>
  <si>
    <t>·         Business</t>
  </si>
  <si>
    <t>·         Irrigation Scheme</t>
  </si>
  <si>
    <t>11.  Application for any consent or approval required in terms of a condition of title/condition of establishment of a township/existing scheme or any consent or approval provided for in a Provincial Law</t>
  </si>
  <si>
    <t>12.  Application for Council’s/Tribunal’s reasons</t>
  </si>
  <si>
    <t xml:space="preserve">13.  Comments of Council/Tribunal regarding applications in terms of Act21/1940, Act70/1970 and recommendation of layouts on R293 or any other consent i.t.o legislation not listed herein. </t>
  </si>
  <si>
    <t>14.  Amendment of pending division application-Section 17(3), Division of Land, 1986 Ordinance</t>
  </si>
  <si>
    <t>15.  Amendment of pending Township Application- Section 96, Town Planning and Townships Ordinances, 15 of 1986</t>
  </si>
  <si>
    <t>·         Amendment not material</t>
  </si>
  <si>
    <t xml:space="preserve">·         Material Amendment </t>
  </si>
  <si>
    <t xml:space="preserve">16.  Phasing of Township Application- Section 99, Town Planning and Township Ordinance, 15 of 1986. </t>
  </si>
  <si>
    <t>17.  Consideration of a Site Development Plan i.t.o Greater Giyani Land Use Management Scheme, 2009.</t>
  </si>
  <si>
    <t>18.  Application for extension of time-</t>
  </si>
  <si>
    <t>·         All applications</t>
  </si>
  <si>
    <t>19.  Hard copy of GGM SDF</t>
  </si>
  <si>
    <t xml:space="preserve">20.  Replacement of lost copies: </t>
  </si>
  <si>
    <t>·         Residential</t>
  </si>
  <si>
    <t>·         Church</t>
  </si>
  <si>
    <t>N/A - CSD</t>
  </si>
  <si>
    <t>Central Supplier Database</t>
  </si>
  <si>
    <t>THE MAYOR                                                                                                                            Signature</t>
  </si>
  <si>
    <t xml:space="preserve">CLLR MATHEBULA S.S                                                                                                          ____________________________________                            </t>
  </si>
  <si>
    <t>Zoning Certificate</t>
  </si>
  <si>
    <t>Town Planning Services</t>
  </si>
  <si>
    <t>Building Line Relaxation</t>
  </si>
  <si>
    <t>Upgrading of Arial Network</t>
  </si>
  <si>
    <t>R60 per square meter.</t>
  </si>
  <si>
    <t>Approved for 2017-2018 FY</t>
  </si>
  <si>
    <t>Approved for 2017-2018</t>
  </si>
  <si>
    <t>DRAFT for 2018-2019 FY</t>
  </si>
  <si>
    <t>DRAFT for 2019-2020 FY</t>
  </si>
  <si>
    <t>DRAFT for 2020-2021 FY</t>
  </si>
  <si>
    <t xml:space="preserve"> per service and per filling</t>
  </si>
  <si>
    <t>DRAFT for 2018-2019</t>
  </si>
  <si>
    <t>DRAFT for 2019-2020</t>
  </si>
  <si>
    <t>DRAFT for 2020-2021</t>
  </si>
  <si>
    <t>Not applicable</t>
  </si>
  <si>
    <t>Per incident</t>
  </si>
  <si>
    <t>Water Connection: Business &amp; Size of Meter</t>
  </si>
  <si>
    <t>Per application</t>
  </si>
  <si>
    <t>Government, Business and Churches</t>
  </si>
  <si>
    <t xml:space="preserve"> 0.030 per rand annually…0% rebate</t>
  </si>
  <si>
    <t>Per Unit</t>
  </si>
  <si>
    <t xml:space="preserve">Leasing Council  Property      </t>
  </si>
  <si>
    <t>Jumble sale</t>
  </si>
  <si>
    <t>Per board</t>
  </si>
  <si>
    <t>Per day</t>
  </si>
  <si>
    <t>Per night</t>
  </si>
  <si>
    <t xml:space="preserve">School Activities: Farewell                           </t>
  </si>
  <si>
    <t xml:space="preserve">Award Giving                                                                                                            </t>
  </si>
  <si>
    <t>Meetings</t>
  </si>
  <si>
    <t>Meeting</t>
  </si>
  <si>
    <t>Parties(formal)</t>
  </si>
  <si>
    <t>Multipurpose Centre and Municipal Community Halls - ( NONE Refundable 50% deposit payable for all facilities 2018-2019)</t>
  </si>
  <si>
    <t>R2843 for the first 5 portions plus R200 in respect of each further portion.</t>
  </si>
  <si>
    <t>R2997 for the first 5 portions plus R200 in respect of each further portion.</t>
  </si>
  <si>
    <t>R3161 for the first 5 portions plus R200 in respect of each further portion.</t>
  </si>
  <si>
    <t>R 474 plus R3.20 per m2</t>
  </si>
  <si>
    <t>R499 plus R3.20 per m2</t>
  </si>
  <si>
    <t>R527 plus R3.20 per m2</t>
  </si>
  <si>
    <t>a)     Seating for less than 20 passengers</t>
  </si>
  <si>
    <t>b)     Seating for 21-30 passengers……..</t>
  </si>
  <si>
    <t xml:space="preserve">c)      Seating for more than 30 passengers </t>
  </si>
  <si>
    <t xml:space="preserve">d)     Extension Buses </t>
  </si>
  <si>
    <t>e)      Service Fee</t>
  </si>
  <si>
    <t>Water Connection: Government &amp; Size of Meter</t>
  </si>
  <si>
    <t xml:space="preserve">Meter Relocation: All Categories </t>
  </si>
  <si>
    <r>
      <t>·         1</t>
    </r>
    <r>
      <rPr>
        <vertAlign val="superscript"/>
        <sz val="10"/>
        <color theme="1"/>
        <rFont val="Century Schoolbook"/>
        <family val="1"/>
      </rPr>
      <t>st</t>
    </r>
    <r>
      <rPr>
        <sz val="10"/>
        <color theme="1"/>
        <rFont val="Century Schoolbook"/>
        <family val="1"/>
      </rPr>
      <t xml:space="preserve"> Application (Year 1)</t>
    </r>
  </si>
  <si>
    <r>
      <t>·         2</t>
    </r>
    <r>
      <rPr>
        <vertAlign val="superscript"/>
        <sz val="10"/>
        <color theme="1"/>
        <rFont val="Century Schoolbook"/>
        <family val="1"/>
      </rPr>
      <t>nd</t>
    </r>
    <r>
      <rPr>
        <sz val="10"/>
        <color theme="1"/>
        <rFont val="Century Schoolbook"/>
        <family val="1"/>
      </rPr>
      <t xml:space="preserve"> Application (Year 2)</t>
    </r>
  </si>
  <si>
    <r>
      <t>·         3</t>
    </r>
    <r>
      <rPr>
        <vertAlign val="superscript"/>
        <sz val="10"/>
        <color theme="1"/>
        <rFont val="Century Schoolbook"/>
        <family val="1"/>
      </rPr>
      <t>rd</t>
    </r>
    <r>
      <rPr>
        <sz val="10"/>
        <color theme="1"/>
        <rFont val="Century Schoolbook"/>
        <family val="1"/>
      </rPr>
      <t xml:space="preserve"> Application (Year 3)</t>
    </r>
  </si>
  <si>
    <r>
      <rPr>
        <b/>
        <sz val="10"/>
        <color theme="1"/>
        <rFont val="Century Schoolbook"/>
        <family val="1"/>
      </rPr>
      <t xml:space="preserve"> </t>
    </r>
    <r>
      <rPr>
        <sz val="10"/>
        <color theme="1"/>
        <rFont val="Century Schoolbook"/>
        <family val="1"/>
      </rPr>
      <t>per service and per filling</t>
    </r>
  </si>
  <si>
    <t xml:space="preserve">Abnormal load escort </t>
  </si>
  <si>
    <t>Funeral Escort fee</t>
  </si>
  <si>
    <t>Per event</t>
  </si>
  <si>
    <t>Per tender document</t>
  </si>
  <si>
    <t>Refer to the charge sheet as approved by the Magistrate and ratified by the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</si>
</sst>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&quot;* #,##0.00_-;\-&quot;R&quot;* #,##0.00_-;_-&quot;R&quot;* &quot;-&quot;??_-;_-@_-"/>
    <numFmt numFmtId="164" formatCode="&quot;R&quot;\ #,##0;[Red]&quot;R&quot;\ \-#,##0"/>
    <numFmt numFmtId="165" formatCode="&quot;R&quot;\ #,##0.00;[Red]&quot;R&quot;\ \-#,##0.00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_ * #,##0.000_ ;_ * \-#,##0.000_ ;_ * &quot;-&quot;???_ ;_ @_ "/>
    <numFmt numFmtId="169" formatCode="_ &quot;R&quot;\ * #,##0_ ;_ &quot;R&quot;\ * \-#,##0_ ;_ &quot;R&quot;\ * &quot;-&quot;??_ ;_ @_ "/>
    <numFmt numFmtId="170" formatCode="&quot;R&quot;\ #,##0.000;[Red]&quot;R&quot;\ \-#,##0.000"/>
    <numFmt numFmtId="171" formatCode="_ &quot;R&quot;\ * #,##0.000_ ;_ &quot;R&quot;\ * \-#,##0.000_ ;_ &quot;R&quot;\ * &quot;-&quot;??_ ;_ @_ "/>
    <numFmt numFmtId="172" formatCode="_ * #,##0.0000_ ;_ * \-#,##0.0000_ ;_ * &quot;-&quot;???_ ;_ @_ "/>
    <numFmt numFmtId="173" formatCode="_-&quot;R&quot;* #,##0_-;\-&quot;R&quot;* #,##0_-;_-&quot;R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entury Schoolbook"/>
      <family val="1"/>
    </font>
    <font>
      <sz val="10"/>
      <color theme="1"/>
      <name val="Century Schoolbook"/>
      <family val="1"/>
    </font>
    <font>
      <sz val="11"/>
      <color theme="1"/>
      <name val="Calibri"/>
      <family val="2"/>
      <scheme val="minor"/>
    </font>
    <font>
      <b/>
      <sz val="10"/>
      <name val="Century Schoolbook"/>
      <family val="1"/>
    </font>
    <font>
      <sz val="10"/>
      <name val="Century Schoolbook"/>
      <family val="1"/>
    </font>
    <font>
      <vertAlign val="superscript"/>
      <sz val="10"/>
      <color theme="1"/>
      <name val="Century Schoolboo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46">
    <xf numFmtId="0" fontId="0" fillId="0" borderId="0" xfId="0"/>
    <xf numFmtId="166" fontId="2" fillId="0" borderId="24" xfId="0" applyNumberFormat="1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166" fontId="2" fillId="0" borderId="26" xfId="0" applyNumberFormat="1" applyFont="1" applyBorder="1" applyAlignment="1">
      <alignment vertical="center" wrapText="1"/>
    </xf>
    <xf numFmtId="0" fontId="2" fillId="0" borderId="0" xfId="0" applyFont="1"/>
    <xf numFmtId="166" fontId="2" fillId="0" borderId="39" xfId="0" applyNumberFormat="1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166" fontId="2" fillId="0" borderId="30" xfId="0" applyNumberFormat="1" applyFont="1" applyBorder="1" applyAlignment="1">
      <alignment vertical="center" wrapText="1"/>
    </xf>
    <xf numFmtId="166" fontId="2" fillId="0" borderId="54" xfId="0" applyNumberFormat="1" applyFont="1" applyBorder="1" applyAlignment="1">
      <alignment vertical="center" wrapText="1"/>
    </xf>
    <xf numFmtId="166" fontId="2" fillId="0" borderId="59" xfId="0" applyNumberFormat="1" applyFont="1" applyBorder="1" applyAlignment="1">
      <alignment vertical="center" wrapText="1"/>
    </xf>
    <xf numFmtId="166" fontId="2" fillId="0" borderId="60" xfId="0" applyNumberFormat="1" applyFont="1" applyBorder="1" applyAlignment="1">
      <alignment vertical="center" wrapText="1"/>
    </xf>
    <xf numFmtId="166" fontId="2" fillId="0" borderId="65" xfId="0" applyNumberFormat="1" applyFont="1" applyBorder="1" applyAlignment="1">
      <alignment vertical="center" wrapText="1"/>
    </xf>
    <xf numFmtId="166" fontId="2" fillId="0" borderId="62" xfId="0" applyNumberFormat="1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165" fontId="2" fillId="0" borderId="60" xfId="0" applyNumberFormat="1" applyFont="1" applyBorder="1" applyAlignment="1">
      <alignment vertical="center" wrapText="1"/>
    </xf>
    <xf numFmtId="169" fontId="2" fillId="0" borderId="26" xfId="0" applyNumberFormat="1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/>
    <xf numFmtId="0" fontId="4" fillId="0" borderId="7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165" fontId="5" fillId="0" borderId="25" xfId="0" applyNumberFormat="1" applyFont="1" applyBorder="1" applyAlignment="1">
      <alignment vertical="center" wrapText="1"/>
    </xf>
    <xf numFmtId="165" fontId="5" fillId="0" borderId="27" xfId="0" applyNumberFormat="1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165" fontId="5" fillId="0" borderId="46" xfId="0" applyNumberFormat="1" applyFont="1" applyBorder="1" applyAlignment="1">
      <alignment vertical="center" wrapText="1"/>
    </xf>
    <xf numFmtId="165" fontId="5" fillId="0" borderId="57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1" xfId="0" applyFont="1" applyBorder="1" applyAlignment="1">
      <alignment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0" xfId="0" applyFont="1"/>
    <xf numFmtId="0" fontId="2" fillId="0" borderId="40" xfId="0" applyFont="1" applyBorder="1"/>
    <xf numFmtId="0" fontId="2" fillId="0" borderId="40" xfId="0" applyFont="1" applyBorder="1" applyAlignment="1">
      <alignment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2" fillId="0" borderId="41" xfId="0" applyFont="1" applyBorder="1"/>
    <xf numFmtId="0" fontId="2" fillId="0" borderId="41" xfId="0" applyFont="1" applyBorder="1" applyAlignment="1">
      <alignment wrapText="1"/>
    </xf>
    <xf numFmtId="0" fontId="2" fillId="0" borderId="25" xfId="0" applyFont="1" applyBorder="1"/>
    <xf numFmtId="0" fontId="2" fillId="0" borderId="14" xfId="0" applyFont="1" applyBorder="1"/>
    <xf numFmtId="0" fontId="2" fillId="0" borderId="26" xfId="0" applyFont="1" applyBorder="1"/>
    <xf numFmtId="0" fontId="1" fillId="0" borderId="41" xfId="0" applyFont="1" applyBorder="1"/>
    <xf numFmtId="0" fontId="1" fillId="0" borderId="41" xfId="0" applyFont="1" applyBorder="1" applyAlignment="1">
      <alignment wrapText="1"/>
    </xf>
    <xf numFmtId="0" fontId="2" fillId="0" borderId="58" xfId="0" applyFont="1" applyBorder="1"/>
    <xf numFmtId="0" fontId="2" fillId="0" borderId="58" xfId="0" applyFont="1" applyBorder="1" applyAlignment="1">
      <alignment wrapText="1"/>
    </xf>
    <xf numFmtId="0" fontId="2" fillId="0" borderId="27" xfId="0" applyFont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5" xfId="0" applyFont="1" applyBorder="1" applyAlignment="1">
      <alignment vertical="top" wrapText="1"/>
    </xf>
    <xf numFmtId="0" fontId="2" fillId="0" borderId="60" xfId="0" applyFont="1" applyBorder="1" applyAlignment="1">
      <alignment vertical="top" wrapText="1"/>
    </xf>
    <xf numFmtId="0" fontId="2" fillId="0" borderId="43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165" fontId="2" fillId="0" borderId="66" xfId="0" applyNumberFormat="1" applyFont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10" fontId="2" fillId="0" borderId="66" xfId="2" applyNumberFormat="1" applyFont="1" applyFill="1" applyBorder="1" applyAlignment="1">
      <alignment vertical="center" wrapText="1"/>
    </xf>
    <xf numFmtId="0" fontId="2" fillId="0" borderId="0" xfId="0" applyFont="1" applyFill="1"/>
    <xf numFmtId="0" fontId="2" fillId="0" borderId="8" xfId="0" applyFont="1" applyBorder="1" applyAlignment="1">
      <alignment vertical="top" wrapText="1"/>
    </xf>
    <xf numFmtId="164" fontId="2" fillId="0" borderId="25" xfId="0" applyNumberFormat="1" applyFont="1" applyBorder="1" applyAlignment="1">
      <alignment vertical="center" wrapText="1"/>
    </xf>
    <xf numFmtId="164" fontId="2" fillId="0" borderId="60" xfId="0" applyNumberFormat="1" applyFont="1" applyBorder="1" applyAlignment="1">
      <alignment vertical="center" wrapText="1"/>
    </xf>
    <xf numFmtId="165" fontId="2" fillId="0" borderId="25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164" fontId="2" fillId="0" borderId="22" xfId="0" applyNumberFormat="1" applyFont="1" applyFill="1" applyBorder="1" applyAlignment="1">
      <alignment vertical="center" wrapText="1"/>
    </xf>
    <xf numFmtId="165" fontId="2" fillId="0" borderId="24" xfId="0" applyNumberFormat="1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7" xfId="0" applyFont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165" fontId="2" fillId="0" borderId="26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5" fontId="2" fillId="0" borderId="60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165" fontId="2" fillId="0" borderId="25" xfId="0" applyNumberFormat="1" applyFont="1" applyFill="1" applyBorder="1" applyAlignment="1">
      <alignment vertical="center" wrapText="1"/>
    </xf>
    <xf numFmtId="164" fontId="2" fillId="0" borderId="25" xfId="0" applyNumberFormat="1" applyFont="1" applyFill="1" applyBorder="1" applyAlignment="1">
      <alignment vertical="center" wrapText="1"/>
    </xf>
    <xf numFmtId="0" fontId="2" fillId="0" borderId="25" xfId="0" applyFont="1" applyFill="1" applyBorder="1"/>
    <xf numFmtId="165" fontId="2" fillId="0" borderId="43" xfId="0" applyNumberFormat="1" applyFont="1" applyFill="1" applyBorder="1" applyAlignment="1">
      <alignment vertical="center" wrapText="1"/>
    </xf>
    <xf numFmtId="165" fontId="2" fillId="0" borderId="39" xfId="0" applyNumberFormat="1" applyFont="1" applyFill="1" applyBorder="1" applyAlignment="1">
      <alignment vertical="center" wrapText="1"/>
    </xf>
    <xf numFmtId="0" fontId="2" fillId="0" borderId="11" xfId="0" applyFont="1" applyBorder="1" applyAlignment="1">
      <alignment vertical="top" wrapText="1"/>
    </xf>
    <xf numFmtId="0" fontId="2" fillId="0" borderId="22" xfId="0" applyFont="1" applyFill="1" applyBorder="1" applyAlignment="1">
      <alignment vertical="center" wrapText="1"/>
    </xf>
    <xf numFmtId="168" fontId="2" fillId="0" borderId="59" xfId="0" applyNumberFormat="1" applyFont="1" applyFill="1" applyBorder="1" applyAlignment="1">
      <alignment vertical="center" wrapText="1"/>
    </xf>
    <xf numFmtId="170" fontId="2" fillId="0" borderId="24" xfId="0" applyNumberFormat="1" applyFont="1" applyFill="1" applyBorder="1" applyAlignment="1">
      <alignment vertical="center" wrapText="1"/>
    </xf>
    <xf numFmtId="170" fontId="2" fillId="0" borderId="26" xfId="0" applyNumberFormat="1" applyFont="1" applyFill="1" applyBorder="1" applyAlignment="1">
      <alignment vertical="center" wrapText="1"/>
    </xf>
    <xf numFmtId="168" fontId="2" fillId="0" borderId="60" xfId="0" applyNumberFormat="1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165" fontId="2" fillId="0" borderId="61" xfId="0" applyNumberFormat="1" applyFont="1" applyFill="1" applyBorder="1" applyAlignment="1">
      <alignment vertical="center" wrapText="1"/>
    </xf>
    <xf numFmtId="165" fontId="2" fillId="0" borderId="29" xfId="0" applyNumberFormat="1" applyFont="1" applyFill="1" applyBorder="1" applyAlignment="1">
      <alignment vertical="center" wrapText="1"/>
    </xf>
    <xf numFmtId="0" fontId="2" fillId="0" borderId="56" xfId="0" applyFont="1" applyFill="1" applyBorder="1" applyAlignment="1">
      <alignment vertical="center" wrapText="1"/>
    </xf>
    <xf numFmtId="0" fontId="2" fillId="0" borderId="46" xfId="0" applyFont="1" applyFill="1" applyBorder="1" applyAlignment="1">
      <alignment vertical="center" wrapText="1"/>
    </xf>
    <xf numFmtId="164" fontId="2" fillId="0" borderId="60" xfId="0" applyNumberFormat="1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165" fontId="2" fillId="0" borderId="22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2" fillId="0" borderId="27" xfId="0" applyNumberFormat="1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169" fontId="5" fillId="0" borderId="23" xfId="0" applyNumberFormat="1" applyFont="1" applyFill="1" applyBorder="1" applyAlignment="1">
      <alignment vertical="center" wrapText="1"/>
    </xf>
    <xf numFmtId="169" fontId="5" fillId="0" borderId="24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25" xfId="0" applyFont="1" applyFill="1" applyBorder="1" applyAlignment="1">
      <alignment vertical="center" wrapText="1"/>
    </xf>
    <xf numFmtId="169" fontId="5" fillId="0" borderId="14" xfId="0" applyNumberFormat="1" applyFont="1" applyFill="1" applyBorder="1" applyAlignment="1">
      <alignment vertical="center" wrapText="1"/>
    </xf>
    <xf numFmtId="169" fontId="5" fillId="0" borderId="26" xfId="0" applyNumberFormat="1" applyFont="1" applyFill="1" applyBorder="1" applyAlignment="1">
      <alignment vertical="center" wrapText="1"/>
    </xf>
    <xf numFmtId="0" fontId="5" fillId="0" borderId="14" xfId="0" applyFont="1" applyFill="1" applyBorder="1"/>
    <xf numFmtId="0" fontId="4" fillId="0" borderId="2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4" fontId="5" fillId="0" borderId="14" xfId="0" applyNumberFormat="1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7" fontId="5" fillId="0" borderId="25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5" fontId="5" fillId="0" borderId="14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165" fontId="5" fillId="0" borderId="17" xfId="0" applyNumberFormat="1" applyFont="1" applyFill="1" applyBorder="1" applyAlignment="1">
      <alignment vertical="center" wrapText="1"/>
    </xf>
    <xf numFmtId="169" fontId="5" fillId="0" borderId="17" xfId="0" applyNumberFormat="1" applyFont="1" applyFill="1" applyBorder="1" applyAlignment="1">
      <alignment vertical="center" wrapText="1"/>
    </xf>
    <xf numFmtId="169" fontId="5" fillId="0" borderId="39" xfId="0" applyNumberFormat="1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169" fontId="5" fillId="0" borderId="28" xfId="0" applyNumberFormat="1" applyFont="1" applyFill="1" applyBorder="1" applyAlignment="1">
      <alignment vertical="center" wrapText="1"/>
    </xf>
    <xf numFmtId="169" fontId="5" fillId="0" borderId="29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169" fontId="5" fillId="0" borderId="53" xfId="0" applyNumberFormat="1" applyFont="1" applyFill="1" applyBorder="1" applyAlignment="1">
      <alignment vertical="center"/>
    </xf>
    <xf numFmtId="169" fontId="5" fillId="0" borderId="53" xfId="0" applyNumberFormat="1" applyFont="1" applyFill="1" applyBorder="1" applyAlignment="1">
      <alignment vertical="center" wrapText="1"/>
    </xf>
    <xf numFmtId="169" fontId="5" fillId="0" borderId="54" xfId="0" applyNumberFormat="1" applyFont="1" applyFill="1" applyBorder="1" applyAlignment="1">
      <alignment vertical="center" wrapText="1"/>
    </xf>
    <xf numFmtId="169" fontId="2" fillId="0" borderId="0" xfId="0" applyNumberFormat="1" applyFont="1" applyFill="1"/>
    <xf numFmtId="169" fontId="2" fillId="0" borderId="23" xfId="0" applyNumberFormat="1" applyFont="1" applyBorder="1" applyAlignment="1">
      <alignment vertical="center" wrapText="1"/>
    </xf>
    <xf numFmtId="169" fontId="2" fillId="0" borderId="24" xfId="0" applyNumberFormat="1" applyFont="1" applyBorder="1" applyAlignment="1">
      <alignment vertical="center" wrapText="1"/>
    </xf>
    <xf numFmtId="169" fontId="2" fillId="0" borderId="14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9" fontId="2" fillId="0" borderId="28" xfId="0" applyNumberFormat="1" applyFont="1" applyBorder="1" applyAlignment="1">
      <alignment vertical="center" wrapText="1"/>
    </xf>
    <xf numFmtId="169" fontId="2" fillId="0" borderId="29" xfId="0" applyNumberFormat="1" applyFont="1" applyBorder="1" applyAlignment="1">
      <alignment vertical="center" wrapText="1"/>
    </xf>
    <xf numFmtId="164" fontId="2" fillId="0" borderId="22" xfId="0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Border="1"/>
    <xf numFmtId="169" fontId="2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6" xfId="0" applyFont="1" applyBorder="1" applyAlignment="1">
      <alignment vertical="center"/>
    </xf>
    <xf numFmtId="165" fontId="2" fillId="0" borderId="46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64" fontId="2" fillId="0" borderId="4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164" fontId="2" fillId="0" borderId="22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164" fontId="2" fillId="0" borderId="25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73" fontId="2" fillId="0" borderId="60" xfId="3" applyNumberFormat="1" applyFont="1" applyFill="1" applyBorder="1" applyAlignment="1">
      <alignment vertical="center" wrapText="1"/>
    </xf>
    <xf numFmtId="173" fontId="2" fillId="0" borderId="60" xfId="3" applyNumberFormat="1" applyFont="1" applyBorder="1" applyAlignment="1">
      <alignment vertical="center" wrapText="1"/>
    </xf>
    <xf numFmtId="173" fontId="2" fillId="0" borderId="26" xfId="3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top" wrapText="1"/>
    </xf>
    <xf numFmtId="173" fontId="2" fillId="0" borderId="26" xfId="3" applyNumberFormat="1" applyFont="1" applyFill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justify" vertical="center" wrapText="1"/>
    </xf>
    <xf numFmtId="173" fontId="2" fillId="0" borderId="60" xfId="3" applyNumberFormat="1" applyFont="1" applyBorder="1" applyAlignment="1">
      <alignment horizontal="justify" vertical="center" wrapText="1"/>
    </xf>
    <xf numFmtId="173" fontId="2" fillId="0" borderId="26" xfId="3" applyNumberFormat="1" applyFont="1" applyBorder="1" applyAlignment="1">
      <alignment horizontal="justify" vertical="center" wrapText="1"/>
    </xf>
    <xf numFmtId="0" fontId="2" fillId="0" borderId="3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justify"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center" wrapText="1"/>
    </xf>
    <xf numFmtId="0" fontId="5" fillId="0" borderId="25" xfId="0" applyFont="1" applyFill="1" applyBorder="1"/>
    <xf numFmtId="0" fontId="1" fillId="0" borderId="2" xfId="0" applyFont="1" applyFill="1" applyBorder="1" applyAlignment="1">
      <alignment vertical="center" wrapText="1"/>
    </xf>
    <xf numFmtId="164" fontId="5" fillId="0" borderId="25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5" fontId="5" fillId="2" borderId="25" xfId="0" applyNumberFormat="1" applyFont="1" applyFill="1" applyBorder="1" applyAlignment="1">
      <alignment vertical="center" wrapText="1"/>
    </xf>
    <xf numFmtId="0" fontId="5" fillId="2" borderId="33" xfId="0" applyFont="1" applyFill="1" applyBorder="1" applyAlignment="1">
      <alignment wrapText="1"/>
    </xf>
    <xf numFmtId="0" fontId="5" fillId="2" borderId="25" xfId="0" applyFont="1" applyFill="1" applyBorder="1"/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43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44" fontId="2" fillId="0" borderId="61" xfId="3" applyFont="1" applyBorder="1" applyAlignment="1">
      <alignment vertical="center" wrapText="1"/>
    </xf>
    <xf numFmtId="173" fontId="2" fillId="0" borderId="61" xfId="3" applyNumberFormat="1" applyFont="1" applyBorder="1" applyAlignment="1">
      <alignment vertical="center" wrapText="1"/>
    </xf>
    <xf numFmtId="173" fontId="2" fillId="0" borderId="29" xfId="3" applyNumberFormat="1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165" fontId="2" fillId="0" borderId="27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vertical="center" wrapText="1"/>
    </xf>
    <xf numFmtId="164" fontId="5" fillId="0" borderId="26" xfId="0" applyNumberFormat="1" applyFont="1" applyBorder="1" applyAlignment="1">
      <alignment vertical="center" wrapText="1"/>
    </xf>
    <xf numFmtId="164" fontId="5" fillId="0" borderId="26" xfId="0" applyNumberFormat="1" applyFont="1" applyFill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173" fontId="2" fillId="0" borderId="24" xfId="3" applyNumberFormat="1" applyFont="1" applyBorder="1" applyAlignment="1">
      <alignment vertical="center"/>
    </xf>
    <xf numFmtId="173" fontId="2" fillId="0" borderId="22" xfId="3" applyNumberFormat="1" applyFont="1" applyBorder="1" applyAlignment="1">
      <alignment vertical="center" wrapText="1"/>
    </xf>
    <xf numFmtId="173" fontId="2" fillId="0" borderId="24" xfId="3" applyNumberFormat="1" applyFont="1" applyBorder="1" applyAlignment="1">
      <alignment vertical="center" wrapText="1"/>
    </xf>
    <xf numFmtId="173" fontId="2" fillId="0" borderId="56" xfId="3" applyNumberFormat="1" applyFont="1" applyBorder="1" applyAlignment="1">
      <alignment vertical="center" wrapText="1"/>
    </xf>
    <xf numFmtId="173" fontId="2" fillId="0" borderId="26" xfId="3" applyNumberFormat="1" applyFont="1" applyBorder="1" applyAlignment="1">
      <alignment vertical="center"/>
    </xf>
    <xf numFmtId="173" fontId="2" fillId="0" borderId="25" xfId="3" applyNumberFormat="1" applyFont="1" applyBorder="1" applyAlignment="1">
      <alignment vertical="center" wrapText="1"/>
    </xf>
    <xf numFmtId="173" fontId="2" fillId="0" borderId="46" xfId="3" applyNumberFormat="1" applyFont="1" applyBorder="1" applyAlignment="1">
      <alignment vertical="center" wrapText="1"/>
    </xf>
    <xf numFmtId="173" fontId="2" fillId="0" borderId="25" xfId="3" applyNumberFormat="1" applyFont="1" applyBorder="1" applyAlignment="1">
      <alignment vertical="center"/>
    </xf>
    <xf numFmtId="173" fontId="2" fillId="0" borderId="29" xfId="3" applyNumberFormat="1" applyFont="1" applyBorder="1" applyAlignment="1">
      <alignment vertical="center"/>
    </xf>
    <xf numFmtId="173" fontId="2" fillId="0" borderId="39" xfId="3" applyNumberFormat="1" applyFont="1" applyBorder="1" applyAlignment="1">
      <alignment vertical="center"/>
    </xf>
    <xf numFmtId="173" fontId="2" fillId="0" borderId="43" xfId="3" applyNumberFormat="1" applyFont="1" applyBorder="1" applyAlignment="1">
      <alignment vertical="center" wrapText="1"/>
    </xf>
    <xf numFmtId="173" fontId="2" fillId="0" borderId="39" xfId="3" applyNumberFormat="1" applyFont="1" applyBorder="1" applyAlignment="1">
      <alignment vertical="center" wrapText="1"/>
    </xf>
    <xf numFmtId="173" fontId="2" fillId="0" borderId="55" xfId="3" applyNumberFormat="1" applyFont="1" applyBorder="1" applyAlignment="1">
      <alignment vertical="center" wrapText="1"/>
    </xf>
    <xf numFmtId="173" fontId="2" fillId="0" borderId="27" xfId="3" applyNumberFormat="1" applyFont="1" applyBorder="1" applyAlignment="1">
      <alignment vertical="center" wrapText="1"/>
    </xf>
    <xf numFmtId="173" fontId="2" fillId="0" borderId="57" xfId="3" applyNumberFormat="1" applyFont="1" applyBorder="1" applyAlignment="1">
      <alignment vertical="center" wrapText="1"/>
    </xf>
    <xf numFmtId="173" fontId="5" fillId="0" borderId="24" xfId="3" applyNumberFormat="1" applyFont="1" applyBorder="1"/>
    <xf numFmtId="173" fontId="5" fillId="0" borderId="22" xfId="3" applyNumberFormat="1" applyFont="1" applyBorder="1" applyAlignment="1">
      <alignment vertical="center" wrapText="1"/>
    </xf>
    <xf numFmtId="173" fontId="5" fillId="0" borderId="56" xfId="3" applyNumberFormat="1" applyFont="1" applyBorder="1" applyAlignment="1">
      <alignment vertical="center" wrapText="1"/>
    </xf>
    <xf numFmtId="173" fontId="5" fillId="0" borderId="26" xfId="3" applyNumberFormat="1" applyFont="1" applyBorder="1"/>
    <xf numFmtId="173" fontId="5" fillId="0" borderId="25" xfId="3" applyNumberFormat="1" applyFont="1" applyBorder="1" applyAlignment="1">
      <alignment vertical="center" wrapText="1"/>
    </xf>
    <xf numFmtId="173" fontId="5" fillId="0" borderId="30" xfId="3" applyNumberFormat="1" applyFont="1" applyBorder="1"/>
    <xf numFmtId="173" fontId="5" fillId="0" borderId="46" xfId="3" applyNumberFormat="1" applyFont="1" applyBorder="1" applyAlignment="1">
      <alignment vertical="center" wrapText="1"/>
    </xf>
    <xf numFmtId="173" fontId="5" fillId="0" borderId="29" xfId="3" applyNumberFormat="1" applyFont="1" applyBorder="1"/>
    <xf numFmtId="173" fontId="5" fillId="0" borderId="27" xfId="3" applyNumberFormat="1" applyFont="1" applyBorder="1" applyAlignment="1">
      <alignment vertical="center" wrapText="1"/>
    </xf>
    <xf numFmtId="173" fontId="5" fillId="0" borderId="38" xfId="3" applyNumberFormat="1" applyFont="1" applyBorder="1"/>
    <xf numFmtId="173" fontId="5" fillId="0" borderId="57" xfId="3" applyNumberFormat="1" applyFont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166" fontId="2" fillId="0" borderId="26" xfId="0" applyNumberFormat="1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top" wrapText="1"/>
    </xf>
    <xf numFmtId="166" fontId="2" fillId="0" borderId="29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6" fontId="2" fillId="0" borderId="60" xfId="0" applyNumberFormat="1" applyFont="1" applyFill="1" applyBorder="1" applyAlignment="1">
      <alignment vertical="center" wrapText="1"/>
    </xf>
    <xf numFmtId="165" fontId="2" fillId="0" borderId="0" xfId="0" applyNumberFormat="1" applyFont="1" applyFill="1"/>
    <xf numFmtId="0" fontId="1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166" fontId="2" fillId="0" borderId="65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171" fontId="2" fillId="0" borderId="24" xfId="0" applyNumberFormat="1" applyFont="1" applyFill="1" applyBorder="1" applyAlignment="1">
      <alignment vertical="center" wrapText="1"/>
    </xf>
    <xf numFmtId="171" fontId="2" fillId="0" borderId="26" xfId="0" applyNumberFormat="1" applyFont="1" applyFill="1" applyBorder="1" applyAlignment="1">
      <alignment vertical="center" wrapText="1"/>
    </xf>
    <xf numFmtId="9" fontId="2" fillId="0" borderId="0" xfId="2" applyFont="1" applyFill="1"/>
    <xf numFmtId="172" fontId="2" fillId="0" borderId="60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6" fontId="2" fillId="0" borderId="24" xfId="0" applyNumberFormat="1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center" wrapText="1"/>
    </xf>
    <xf numFmtId="173" fontId="2" fillId="0" borderId="59" xfId="3" applyNumberFormat="1" applyFont="1" applyFill="1" applyBorder="1" applyAlignment="1">
      <alignment vertical="center" wrapText="1"/>
    </xf>
    <xf numFmtId="173" fontId="2" fillId="0" borderId="24" xfId="3" applyNumberFormat="1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167" fontId="2" fillId="0" borderId="25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33" xfId="0" applyFont="1" applyFill="1" applyBorder="1" applyAlignment="1">
      <alignment vertical="center" wrapText="1"/>
    </xf>
    <xf numFmtId="173" fontId="2" fillId="0" borderId="60" xfId="3" applyNumberFormat="1" applyFont="1" applyFill="1" applyBorder="1"/>
    <xf numFmtId="0" fontId="5" fillId="0" borderId="46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top" wrapText="1"/>
    </xf>
    <xf numFmtId="0" fontId="5" fillId="0" borderId="46" xfId="0" applyFont="1" applyFill="1" applyBorder="1"/>
    <xf numFmtId="164" fontId="5" fillId="0" borderId="46" xfId="0" applyNumberFormat="1" applyFont="1" applyFill="1" applyBorder="1" applyAlignment="1">
      <alignment vertical="center" wrapText="1"/>
    </xf>
    <xf numFmtId="165" fontId="5" fillId="2" borderId="46" xfId="0" applyNumberFormat="1" applyFont="1" applyFill="1" applyBorder="1" applyAlignment="1">
      <alignment vertical="center" wrapText="1"/>
    </xf>
    <xf numFmtId="0" fontId="5" fillId="2" borderId="46" xfId="0" applyFont="1" applyFill="1" applyBorder="1"/>
    <xf numFmtId="164" fontId="5" fillId="0" borderId="26" xfId="0" applyNumberFormat="1" applyFont="1" applyFill="1" applyBorder="1"/>
    <xf numFmtId="164" fontId="5" fillId="2" borderId="26" xfId="0" applyNumberFormat="1" applyFont="1" applyFill="1" applyBorder="1" applyAlignment="1">
      <alignment vertical="center" wrapText="1"/>
    </xf>
    <xf numFmtId="164" fontId="5" fillId="2" borderId="26" xfId="1" applyNumberFormat="1" applyFont="1" applyFill="1" applyBorder="1"/>
    <xf numFmtId="164" fontId="5" fillId="0" borderId="26" xfId="1" applyNumberFormat="1" applyFont="1" applyBorder="1" applyAlignment="1">
      <alignment horizontal="right" vertical="center" wrapText="1"/>
    </xf>
    <xf numFmtId="0" fontId="2" fillId="0" borderId="10" xfId="0" applyFont="1" applyBorder="1"/>
    <xf numFmtId="0" fontId="1" fillId="0" borderId="5" xfId="0" applyFont="1" applyBorder="1"/>
    <xf numFmtId="0" fontId="2" fillId="0" borderId="5" xfId="0" applyFont="1" applyBorder="1"/>
    <xf numFmtId="0" fontId="2" fillId="0" borderId="3" xfId="0" applyFont="1" applyBorder="1"/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6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73" fontId="2" fillId="0" borderId="46" xfId="3" applyNumberFormat="1" applyFont="1" applyBorder="1" applyAlignment="1">
      <alignment vertical="center" wrapText="1"/>
    </xf>
    <xf numFmtId="173" fontId="2" fillId="0" borderId="57" xfId="3" applyNumberFormat="1" applyFont="1" applyBorder="1" applyAlignment="1">
      <alignment vertical="center" wrapText="1"/>
    </xf>
    <xf numFmtId="173" fontId="2" fillId="0" borderId="25" xfId="3" applyNumberFormat="1" applyFont="1" applyBorder="1" applyAlignment="1">
      <alignment vertical="center" wrapText="1"/>
    </xf>
    <xf numFmtId="173" fontId="2" fillId="0" borderId="27" xfId="3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6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9"/>
  <sheetViews>
    <sheetView showWhiteSpace="0" zoomScaleNormal="100" workbookViewId="0">
      <selection activeCell="H79" sqref="H79"/>
    </sheetView>
  </sheetViews>
  <sheetFormatPr defaultColWidth="9.125" defaultRowHeight="12.75" x14ac:dyDescent="0.2"/>
  <cols>
    <col min="1" max="1" width="5.875" style="5" customWidth="1"/>
    <col min="2" max="2" width="11" style="5" customWidth="1"/>
    <col min="3" max="4" width="9.125" style="5"/>
    <col min="5" max="5" width="4.25" style="5" customWidth="1"/>
    <col min="6" max="6" width="13" style="5" customWidth="1"/>
    <col min="7" max="7" width="10.375" style="5" customWidth="1"/>
    <col min="8" max="8" width="12.75" style="5" customWidth="1"/>
    <col min="9" max="9" width="13.375" style="5" customWidth="1"/>
    <col min="10" max="10" width="14" style="5" bestFit="1" customWidth="1"/>
    <col min="11" max="11" width="12.375" style="5" bestFit="1" customWidth="1"/>
    <col min="12" max="12" width="13.875" style="5" bestFit="1" customWidth="1"/>
    <col min="13" max="13" width="12.125" style="5" bestFit="1" customWidth="1"/>
    <col min="14" max="16384" width="9.125" style="5"/>
  </cols>
  <sheetData>
    <row r="1" spans="1:13" ht="35.25" customHeight="1" x14ac:dyDescent="0.2">
      <c r="A1" s="318" t="s">
        <v>0</v>
      </c>
      <c r="B1" s="318" t="s">
        <v>1</v>
      </c>
      <c r="C1" s="304" t="s">
        <v>2</v>
      </c>
      <c r="D1" s="320"/>
      <c r="E1" s="305"/>
      <c r="F1" s="304" t="s">
        <v>648</v>
      </c>
      <c r="G1" s="305"/>
      <c r="H1" s="314" t="s">
        <v>650</v>
      </c>
      <c r="I1" s="315"/>
      <c r="J1" s="304" t="s">
        <v>651</v>
      </c>
      <c r="K1" s="305"/>
      <c r="L1" s="304" t="s">
        <v>652</v>
      </c>
      <c r="M1" s="305"/>
    </row>
    <row r="2" spans="1:13" ht="13.5" thickBot="1" x14ac:dyDescent="0.25">
      <c r="A2" s="319"/>
      <c r="B2" s="319"/>
      <c r="C2" s="306"/>
      <c r="D2" s="321"/>
      <c r="E2" s="307"/>
      <c r="F2" s="306"/>
      <c r="G2" s="307"/>
      <c r="H2" s="316"/>
      <c r="I2" s="317"/>
      <c r="J2" s="306"/>
      <c r="K2" s="307"/>
      <c r="L2" s="306"/>
      <c r="M2" s="307"/>
    </row>
    <row r="3" spans="1:13" ht="15" customHeight="1" x14ac:dyDescent="0.2">
      <c r="A3" s="322">
        <v>1</v>
      </c>
      <c r="B3" s="61" t="s">
        <v>3</v>
      </c>
      <c r="C3" s="312" t="s">
        <v>5</v>
      </c>
      <c r="D3" s="313"/>
      <c r="E3" s="313"/>
      <c r="F3" s="2" t="s">
        <v>319</v>
      </c>
      <c r="G3" s="10">
        <v>4.6115515310592006</v>
      </c>
      <c r="H3" s="2" t="s">
        <v>319</v>
      </c>
      <c r="I3" s="1">
        <f>G3*105.3/100</f>
        <v>4.855963762205338</v>
      </c>
      <c r="J3" s="2" t="s">
        <v>319</v>
      </c>
      <c r="K3" s="1">
        <f>I3*105.4/100</f>
        <v>5.1181858053644262</v>
      </c>
      <c r="L3" s="2" t="s">
        <v>319</v>
      </c>
      <c r="M3" s="1">
        <f>K3*105.5/100</f>
        <v>5.39968602465947</v>
      </c>
    </row>
    <row r="4" spans="1:13" ht="15.75" customHeight="1" x14ac:dyDescent="0.2">
      <c r="A4" s="323"/>
      <c r="B4" s="62"/>
      <c r="C4" s="310"/>
      <c r="D4" s="311"/>
      <c r="E4" s="311"/>
      <c r="F4" s="3" t="s">
        <v>320</v>
      </c>
      <c r="G4" s="11">
        <v>5.0903464987647995</v>
      </c>
      <c r="H4" s="3" t="s">
        <v>320</v>
      </c>
      <c r="I4" s="4">
        <f>G4*105.3/100</f>
        <v>5.3601348631993337</v>
      </c>
      <c r="J4" s="3" t="s">
        <v>320</v>
      </c>
      <c r="K4" s="4">
        <f>I4*105.4/100</f>
        <v>5.6495821458120989</v>
      </c>
      <c r="L4" s="3" t="s">
        <v>320</v>
      </c>
      <c r="M4" s="4">
        <f>K4*105.6/100</f>
        <v>5.9659587459775762</v>
      </c>
    </row>
    <row r="5" spans="1:13" ht="15.75" customHeight="1" x14ac:dyDescent="0.2">
      <c r="A5" s="323"/>
      <c r="B5" s="62"/>
      <c r="C5" s="310"/>
      <c r="D5" s="311"/>
      <c r="E5" s="311"/>
      <c r="F5" s="3" t="s">
        <v>321</v>
      </c>
      <c r="G5" s="11">
        <v>5.1533458366208</v>
      </c>
      <c r="H5" s="3" t="s">
        <v>321</v>
      </c>
      <c r="I5" s="4">
        <f t="shared" ref="I5:I7" si="0">G5*105.3/100</f>
        <v>5.4264731659617018</v>
      </c>
      <c r="J5" s="3" t="s">
        <v>321</v>
      </c>
      <c r="K5" s="4">
        <f t="shared" ref="K5:K65" si="1">I5*105.4/100</f>
        <v>5.7195027169236345</v>
      </c>
      <c r="L5" s="3" t="s">
        <v>321</v>
      </c>
      <c r="M5" s="4">
        <f t="shared" ref="M5:M65" si="2">K5*105.6/100</f>
        <v>6.0397948690713577</v>
      </c>
    </row>
    <row r="6" spans="1:13" ht="15.75" customHeight="1" x14ac:dyDescent="0.2">
      <c r="A6" s="323"/>
      <c r="B6" s="62"/>
      <c r="C6" s="310"/>
      <c r="D6" s="311"/>
      <c r="E6" s="311"/>
      <c r="F6" s="3" t="s">
        <v>322</v>
      </c>
      <c r="G6" s="11">
        <v>5.9975369638911999</v>
      </c>
      <c r="H6" s="3" t="s">
        <v>322</v>
      </c>
      <c r="I6" s="4">
        <f t="shared" si="0"/>
        <v>6.3154064229774338</v>
      </c>
      <c r="J6" s="3" t="s">
        <v>322</v>
      </c>
      <c r="K6" s="4">
        <f t="shared" si="1"/>
        <v>6.6564383698182157</v>
      </c>
      <c r="L6" s="3" t="s">
        <v>322</v>
      </c>
      <c r="M6" s="4">
        <f t="shared" si="2"/>
        <v>7.029198918528035</v>
      </c>
    </row>
    <row r="7" spans="1:13" ht="22.5" customHeight="1" x14ac:dyDescent="0.2">
      <c r="A7" s="323"/>
      <c r="B7" s="62"/>
      <c r="C7" s="310"/>
      <c r="D7" s="311"/>
      <c r="E7" s="311"/>
      <c r="F7" s="3" t="s">
        <v>7</v>
      </c>
      <c r="G7" s="11">
        <v>7.4969212048639999</v>
      </c>
      <c r="H7" s="3" t="s">
        <v>7</v>
      </c>
      <c r="I7" s="4">
        <f t="shared" si="0"/>
        <v>7.8942580287217909</v>
      </c>
      <c r="J7" s="3" t="s">
        <v>7</v>
      </c>
      <c r="K7" s="4">
        <f t="shared" si="1"/>
        <v>8.3205479622727676</v>
      </c>
      <c r="L7" s="3" t="s">
        <v>7</v>
      </c>
      <c r="M7" s="4">
        <f t="shared" si="2"/>
        <v>8.7864986481600411</v>
      </c>
    </row>
    <row r="8" spans="1:13" x14ac:dyDescent="0.2">
      <c r="A8" s="323"/>
      <c r="B8" s="62"/>
      <c r="C8" s="310"/>
      <c r="D8" s="311"/>
      <c r="E8" s="311"/>
      <c r="F8" s="3"/>
      <c r="G8" s="14"/>
      <c r="H8" s="3"/>
      <c r="I8" s="4"/>
      <c r="J8" s="3"/>
      <c r="K8" s="4"/>
      <c r="L8" s="3"/>
      <c r="M8" s="4"/>
    </row>
    <row r="9" spans="1:13" ht="15.75" customHeight="1" x14ac:dyDescent="0.2">
      <c r="A9" s="323"/>
      <c r="B9" s="62"/>
      <c r="C9" s="310" t="s">
        <v>6</v>
      </c>
      <c r="D9" s="311"/>
      <c r="E9" s="311"/>
      <c r="F9" s="3" t="s">
        <v>323</v>
      </c>
      <c r="G9" s="11">
        <v>6.1613352423167989</v>
      </c>
      <c r="H9" s="3" t="s">
        <v>323</v>
      </c>
      <c r="I9" s="4">
        <f t="shared" ref="I9:I72" si="3">G9*105.3/100</f>
        <v>6.4878860101595883</v>
      </c>
      <c r="J9" s="3" t="s">
        <v>323</v>
      </c>
      <c r="K9" s="4">
        <f t="shared" si="1"/>
        <v>6.8382318547082059</v>
      </c>
      <c r="L9" s="3" t="s">
        <v>323</v>
      </c>
      <c r="M9" s="4">
        <f t="shared" si="2"/>
        <v>7.2211728385718654</v>
      </c>
    </row>
    <row r="10" spans="1:13" ht="15.75" customHeight="1" x14ac:dyDescent="0.2">
      <c r="A10" s="323"/>
      <c r="B10" s="62"/>
      <c r="C10" s="310"/>
      <c r="D10" s="311"/>
      <c r="E10" s="311"/>
      <c r="F10" s="3" t="s">
        <v>324</v>
      </c>
      <c r="G10" s="11">
        <v>6.4637320640255993</v>
      </c>
      <c r="H10" s="3" t="s">
        <v>324</v>
      </c>
      <c r="I10" s="4">
        <f t="shared" si="3"/>
        <v>6.8063098634189556</v>
      </c>
      <c r="J10" s="3" t="s">
        <v>324</v>
      </c>
      <c r="K10" s="4">
        <f t="shared" si="1"/>
        <v>7.1738505960435797</v>
      </c>
      <c r="L10" s="3" t="s">
        <v>324</v>
      </c>
      <c r="M10" s="4">
        <f t="shared" si="2"/>
        <v>7.5755862294220195</v>
      </c>
    </row>
    <row r="11" spans="1:13" ht="15.75" customHeight="1" x14ac:dyDescent="0.2">
      <c r="A11" s="323"/>
      <c r="B11" s="62"/>
      <c r="C11" s="310"/>
      <c r="D11" s="311"/>
      <c r="E11" s="311"/>
      <c r="F11" s="3" t="s">
        <v>325</v>
      </c>
      <c r="G11" s="11">
        <v>6.7913286208767998</v>
      </c>
      <c r="H11" s="3" t="s">
        <v>325</v>
      </c>
      <c r="I11" s="4">
        <f t="shared" si="3"/>
        <v>7.1512690377832699</v>
      </c>
      <c r="J11" s="3" t="s">
        <v>325</v>
      </c>
      <c r="K11" s="4">
        <f t="shared" si="1"/>
        <v>7.5374375658235673</v>
      </c>
      <c r="L11" s="3" t="s">
        <v>325</v>
      </c>
      <c r="M11" s="4">
        <f t="shared" si="2"/>
        <v>7.9595340695096866</v>
      </c>
    </row>
    <row r="12" spans="1:13" ht="25.5" customHeight="1" x14ac:dyDescent="0.2">
      <c r="A12" s="323"/>
      <c r="B12" s="62"/>
      <c r="C12" s="310"/>
      <c r="D12" s="311"/>
      <c r="E12" s="311"/>
      <c r="F12" s="3" t="s">
        <v>334</v>
      </c>
      <c r="G12" s="11">
        <v>7.1063253101567989</v>
      </c>
      <c r="H12" s="3" t="s">
        <v>334</v>
      </c>
      <c r="I12" s="4">
        <f t="shared" si="3"/>
        <v>7.4829605515951094</v>
      </c>
      <c r="J12" s="3" t="s">
        <v>334</v>
      </c>
      <c r="K12" s="4">
        <f t="shared" si="1"/>
        <v>7.8870404213812462</v>
      </c>
      <c r="L12" s="3" t="s">
        <v>334</v>
      </c>
      <c r="M12" s="4">
        <f t="shared" si="2"/>
        <v>8.3287146849785945</v>
      </c>
    </row>
    <row r="13" spans="1:13" ht="13.5" thickBot="1" x14ac:dyDescent="0.25">
      <c r="A13" s="323"/>
      <c r="B13" s="62"/>
      <c r="C13" s="308"/>
      <c r="D13" s="309"/>
      <c r="E13" s="309"/>
      <c r="F13" s="63"/>
      <c r="G13" s="64"/>
      <c r="H13" s="63"/>
      <c r="I13" s="4"/>
      <c r="J13" s="63"/>
      <c r="K13" s="4"/>
      <c r="L13" s="63"/>
      <c r="M13" s="4"/>
    </row>
    <row r="14" spans="1:13" ht="13.5" thickBot="1" x14ac:dyDescent="0.25">
      <c r="A14" s="323"/>
      <c r="B14" s="62"/>
      <c r="C14" s="331" t="s">
        <v>8</v>
      </c>
      <c r="D14" s="332"/>
      <c r="E14" s="332"/>
      <c r="F14" s="3" t="s">
        <v>398</v>
      </c>
      <c r="G14" s="15">
        <v>21.155177652044802</v>
      </c>
      <c r="H14" s="3" t="s">
        <v>398</v>
      </c>
      <c r="I14" s="4">
        <f t="shared" si="3"/>
        <v>22.276402067603176</v>
      </c>
      <c r="J14" s="3" t="s">
        <v>398</v>
      </c>
      <c r="K14" s="4">
        <f t="shared" si="1"/>
        <v>23.479327779253751</v>
      </c>
      <c r="L14" s="3" t="s">
        <v>398</v>
      </c>
      <c r="M14" s="4">
        <f t="shared" si="2"/>
        <v>24.79417013489196</v>
      </c>
    </row>
    <row r="15" spans="1:13" ht="22.5" customHeight="1" x14ac:dyDescent="0.2">
      <c r="A15" s="323"/>
      <c r="B15" s="62"/>
      <c r="C15" s="312" t="s">
        <v>9</v>
      </c>
      <c r="D15" s="313"/>
      <c r="E15" s="313"/>
      <c r="F15" s="3" t="s">
        <v>335</v>
      </c>
      <c r="G15" s="14">
        <v>0</v>
      </c>
      <c r="H15" s="3" t="s">
        <v>335</v>
      </c>
      <c r="I15" s="4">
        <v>0</v>
      </c>
      <c r="J15" s="3" t="s">
        <v>335</v>
      </c>
      <c r="K15" s="4">
        <f t="shared" si="1"/>
        <v>0</v>
      </c>
      <c r="L15" s="3" t="s">
        <v>335</v>
      </c>
      <c r="M15" s="4">
        <f t="shared" si="2"/>
        <v>0</v>
      </c>
    </row>
    <row r="16" spans="1:13" ht="15" customHeight="1" x14ac:dyDescent="0.2">
      <c r="A16" s="323"/>
      <c r="B16" s="62"/>
      <c r="C16" s="310"/>
      <c r="D16" s="311"/>
      <c r="E16" s="311"/>
      <c r="F16" s="3" t="s">
        <v>320</v>
      </c>
      <c r="G16" s="11">
        <v>2.3057757655296003</v>
      </c>
      <c r="H16" s="3" t="s">
        <v>320</v>
      </c>
      <c r="I16" s="4">
        <f t="shared" si="3"/>
        <v>2.427981881102669</v>
      </c>
      <c r="J16" s="3" t="s">
        <v>320</v>
      </c>
      <c r="K16" s="4">
        <f t="shared" si="1"/>
        <v>2.5590929026822131</v>
      </c>
      <c r="L16" s="3" t="s">
        <v>320</v>
      </c>
      <c r="M16" s="4">
        <f t="shared" si="2"/>
        <v>2.7024021052324168</v>
      </c>
    </row>
    <row r="17" spans="1:13" ht="15" customHeight="1" x14ac:dyDescent="0.2">
      <c r="A17" s="323"/>
      <c r="B17" s="62"/>
      <c r="C17" s="310"/>
      <c r="D17" s="311"/>
      <c r="E17" s="311"/>
      <c r="F17" s="3" t="s">
        <v>321</v>
      </c>
      <c r="G17" s="11">
        <v>2.4569741763840001</v>
      </c>
      <c r="H17" s="3" t="s">
        <v>321</v>
      </c>
      <c r="I17" s="4">
        <f t="shared" si="3"/>
        <v>2.5871938077323517</v>
      </c>
      <c r="J17" s="3" t="s">
        <v>321</v>
      </c>
      <c r="K17" s="4">
        <f t="shared" si="1"/>
        <v>2.7269022733498991</v>
      </c>
      <c r="L17" s="3" t="s">
        <v>321</v>
      </c>
      <c r="M17" s="4">
        <f t="shared" si="2"/>
        <v>2.8796088006574934</v>
      </c>
    </row>
    <row r="18" spans="1:13" ht="15" customHeight="1" x14ac:dyDescent="0.2">
      <c r="A18" s="323"/>
      <c r="B18" s="62"/>
      <c r="C18" s="310"/>
      <c r="D18" s="311"/>
      <c r="E18" s="311"/>
      <c r="F18" s="3" t="s">
        <v>326</v>
      </c>
      <c r="G18" s="11">
        <v>2.6333723223807994</v>
      </c>
      <c r="H18" s="3" t="s">
        <v>326</v>
      </c>
      <c r="I18" s="4">
        <f t="shared" si="3"/>
        <v>2.7729410554669816</v>
      </c>
      <c r="J18" s="3" t="s">
        <v>326</v>
      </c>
      <c r="K18" s="4">
        <f t="shared" si="1"/>
        <v>2.922679872462199</v>
      </c>
      <c r="L18" s="3" t="s">
        <v>326</v>
      </c>
      <c r="M18" s="4">
        <f t="shared" si="2"/>
        <v>3.086349945320082</v>
      </c>
    </row>
    <row r="19" spans="1:13" ht="27.75" customHeight="1" thickBot="1" x14ac:dyDescent="0.25">
      <c r="A19" s="323"/>
      <c r="B19" s="62"/>
      <c r="C19" s="329"/>
      <c r="D19" s="330"/>
      <c r="E19" s="330"/>
      <c r="F19" s="65" t="s">
        <v>327</v>
      </c>
      <c r="G19" s="12">
        <v>3.5783623902207999</v>
      </c>
      <c r="H19" s="65" t="s">
        <v>327</v>
      </c>
      <c r="I19" s="6">
        <f t="shared" si="3"/>
        <v>3.7680155969025022</v>
      </c>
      <c r="J19" s="65" t="s">
        <v>327</v>
      </c>
      <c r="K19" s="6">
        <f t="shared" si="1"/>
        <v>3.9714884391352374</v>
      </c>
      <c r="L19" s="65" t="s">
        <v>327</v>
      </c>
      <c r="M19" s="6">
        <f t="shared" si="2"/>
        <v>4.1938917917268101</v>
      </c>
    </row>
    <row r="20" spans="1:13" ht="23.25" customHeight="1" thickBot="1" x14ac:dyDescent="0.25">
      <c r="A20" s="323"/>
      <c r="B20" s="62"/>
      <c r="C20" s="331" t="s">
        <v>10</v>
      </c>
      <c r="D20" s="332"/>
      <c r="E20" s="332"/>
      <c r="F20" s="66" t="s">
        <v>398</v>
      </c>
      <c r="G20" s="67">
        <v>10.583888759808001</v>
      </c>
      <c r="H20" s="66" t="s">
        <v>398</v>
      </c>
      <c r="I20" s="9">
        <f t="shared" si="3"/>
        <v>11.144834864077826</v>
      </c>
      <c r="J20" s="66" t="s">
        <v>398</v>
      </c>
      <c r="K20" s="9">
        <f t="shared" si="1"/>
        <v>11.746655946738029</v>
      </c>
      <c r="L20" s="66" t="s">
        <v>398</v>
      </c>
      <c r="M20" s="9">
        <f t="shared" si="2"/>
        <v>12.404468679755357</v>
      </c>
    </row>
    <row r="21" spans="1:13" s="71" customFormat="1" ht="13.5" thickBot="1" x14ac:dyDescent="0.25">
      <c r="A21" s="323"/>
      <c r="B21" s="68"/>
      <c r="C21" s="335" t="s">
        <v>11</v>
      </c>
      <c r="D21" s="336"/>
      <c r="E21" s="336"/>
      <c r="F21" s="69" t="s">
        <v>604</v>
      </c>
      <c r="G21" s="70">
        <v>6.0000000000000001E-3</v>
      </c>
      <c r="H21" s="69" t="s">
        <v>604</v>
      </c>
      <c r="I21" s="9">
        <v>0</v>
      </c>
      <c r="J21" s="69" t="s">
        <v>605</v>
      </c>
      <c r="K21" s="9">
        <f t="shared" si="1"/>
        <v>0</v>
      </c>
      <c r="L21" s="69" t="s">
        <v>606</v>
      </c>
      <c r="M21" s="9">
        <f t="shared" si="2"/>
        <v>0</v>
      </c>
    </row>
    <row r="22" spans="1:13" x14ac:dyDescent="0.2">
      <c r="A22" s="323"/>
      <c r="B22" s="62"/>
      <c r="C22" s="312" t="s">
        <v>12</v>
      </c>
      <c r="D22" s="313"/>
      <c r="E22" s="313"/>
      <c r="F22" s="7" t="s">
        <v>328</v>
      </c>
      <c r="G22" s="13">
        <v>7.2449238534400004</v>
      </c>
      <c r="H22" s="7" t="s">
        <v>328</v>
      </c>
      <c r="I22" s="4">
        <f t="shared" si="3"/>
        <v>7.6289048176723204</v>
      </c>
      <c r="J22" s="7" t="s">
        <v>328</v>
      </c>
      <c r="K22" s="8">
        <f t="shared" si="1"/>
        <v>8.040865677826627</v>
      </c>
      <c r="L22" s="7" t="s">
        <v>328</v>
      </c>
      <c r="M22" s="8">
        <f t="shared" si="2"/>
        <v>8.4911541557849173</v>
      </c>
    </row>
    <row r="23" spans="1:13" ht="15" customHeight="1" x14ac:dyDescent="0.2">
      <c r="A23" s="323"/>
      <c r="B23" s="62"/>
      <c r="C23" s="310"/>
      <c r="D23" s="311"/>
      <c r="E23" s="311"/>
      <c r="F23" s="3" t="s">
        <v>329</v>
      </c>
      <c r="G23" s="11">
        <v>7.6229198805759975</v>
      </c>
      <c r="H23" s="3" t="s">
        <v>329</v>
      </c>
      <c r="I23" s="4">
        <f t="shared" si="3"/>
        <v>8.0269346342465244</v>
      </c>
      <c r="J23" s="3" t="s">
        <v>329</v>
      </c>
      <c r="K23" s="4">
        <f t="shared" si="1"/>
        <v>8.460389104495837</v>
      </c>
      <c r="L23" s="3" t="s">
        <v>329</v>
      </c>
      <c r="M23" s="4">
        <f t="shared" si="2"/>
        <v>8.9341708943476039</v>
      </c>
    </row>
    <row r="24" spans="1:13" ht="15" customHeight="1" x14ac:dyDescent="0.2">
      <c r="A24" s="323"/>
      <c r="B24" s="62"/>
      <c r="C24" s="310"/>
      <c r="D24" s="311"/>
      <c r="E24" s="311"/>
      <c r="F24" s="3" t="s">
        <v>330</v>
      </c>
      <c r="G24" s="11">
        <v>8.0009159077119989</v>
      </c>
      <c r="H24" s="3" t="s">
        <v>330</v>
      </c>
      <c r="I24" s="4">
        <f t="shared" si="3"/>
        <v>8.4249644508207346</v>
      </c>
      <c r="J24" s="3" t="s">
        <v>330</v>
      </c>
      <c r="K24" s="4">
        <f t="shared" si="1"/>
        <v>8.8799125311650542</v>
      </c>
      <c r="L24" s="3" t="s">
        <v>330</v>
      </c>
      <c r="M24" s="4">
        <f t="shared" si="2"/>
        <v>9.3771876329102959</v>
      </c>
    </row>
    <row r="25" spans="1:13" ht="26.25" customHeight="1" thickBot="1" x14ac:dyDescent="0.25">
      <c r="A25" s="323"/>
      <c r="B25" s="62"/>
      <c r="C25" s="329"/>
      <c r="D25" s="330"/>
      <c r="E25" s="330"/>
      <c r="F25" s="3" t="s">
        <v>331</v>
      </c>
      <c r="G25" s="11">
        <v>8.4041116699904013</v>
      </c>
      <c r="H25" s="3" t="s">
        <v>331</v>
      </c>
      <c r="I25" s="4">
        <f t="shared" si="3"/>
        <v>8.8495295884998928</v>
      </c>
      <c r="J25" s="3" t="s">
        <v>331</v>
      </c>
      <c r="K25" s="4">
        <f t="shared" si="1"/>
        <v>9.327404186278887</v>
      </c>
      <c r="L25" s="3" t="s">
        <v>331</v>
      </c>
      <c r="M25" s="4">
        <f t="shared" si="2"/>
        <v>9.8497388207105043</v>
      </c>
    </row>
    <row r="26" spans="1:13" x14ac:dyDescent="0.2">
      <c r="A26" s="323"/>
      <c r="B26" s="62"/>
      <c r="C26" s="312" t="s">
        <v>13</v>
      </c>
      <c r="D26" s="313"/>
      <c r="E26" s="313"/>
      <c r="F26" s="3" t="s">
        <v>332</v>
      </c>
      <c r="G26" s="11">
        <v>6.9173272965888009</v>
      </c>
      <c r="H26" s="3" t="s">
        <v>332</v>
      </c>
      <c r="I26" s="4">
        <f t="shared" si="3"/>
        <v>7.283945643308007</v>
      </c>
      <c r="J26" s="3" t="s">
        <v>332</v>
      </c>
      <c r="K26" s="4">
        <f t="shared" si="1"/>
        <v>7.6772787080466403</v>
      </c>
      <c r="L26" s="3" t="s">
        <v>332</v>
      </c>
      <c r="M26" s="4">
        <f t="shared" si="2"/>
        <v>8.1072063156972511</v>
      </c>
    </row>
    <row r="27" spans="1:13" ht="15" customHeight="1" x14ac:dyDescent="0.2">
      <c r="A27" s="323"/>
      <c r="B27" s="62"/>
      <c r="C27" s="310"/>
      <c r="D27" s="311"/>
      <c r="E27" s="311"/>
      <c r="F27" s="3" t="s">
        <v>324</v>
      </c>
      <c r="G27" s="11">
        <v>7.2701235885824005</v>
      </c>
      <c r="H27" s="3" t="s">
        <v>324</v>
      </c>
      <c r="I27" s="4">
        <f t="shared" si="3"/>
        <v>7.6554401387772684</v>
      </c>
      <c r="J27" s="3" t="s">
        <v>324</v>
      </c>
      <c r="K27" s="4">
        <f t="shared" si="1"/>
        <v>8.0688339062712426</v>
      </c>
      <c r="L27" s="3" t="s">
        <v>324</v>
      </c>
      <c r="M27" s="4">
        <f t="shared" si="2"/>
        <v>8.520688605022432</v>
      </c>
    </row>
    <row r="28" spans="1:13" ht="18.75" customHeight="1" x14ac:dyDescent="0.2">
      <c r="A28" s="323"/>
      <c r="B28" s="62"/>
      <c r="C28" s="310"/>
      <c r="D28" s="311"/>
      <c r="E28" s="311"/>
      <c r="F28" s="3" t="s">
        <v>330</v>
      </c>
      <c r="G28" s="11">
        <v>7.3961222642943998</v>
      </c>
      <c r="H28" s="3" t="s">
        <v>330</v>
      </c>
      <c r="I28" s="4">
        <f t="shared" si="3"/>
        <v>7.7881167443020027</v>
      </c>
      <c r="J28" s="3" t="s">
        <v>330</v>
      </c>
      <c r="K28" s="4">
        <f t="shared" si="1"/>
        <v>8.2086750484943121</v>
      </c>
      <c r="L28" s="3" t="s">
        <v>330</v>
      </c>
      <c r="M28" s="4">
        <f t="shared" si="2"/>
        <v>8.668360851209993</v>
      </c>
    </row>
    <row r="29" spans="1:13" ht="26.25" customHeight="1" thickBot="1" x14ac:dyDescent="0.25">
      <c r="A29" s="323"/>
      <c r="B29" s="62" t="s">
        <v>4</v>
      </c>
      <c r="C29" s="329"/>
      <c r="D29" s="330"/>
      <c r="E29" s="330"/>
      <c r="F29" s="3" t="s">
        <v>333</v>
      </c>
      <c r="G29" s="11">
        <v>7.6103200130047988</v>
      </c>
      <c r="H29" s="3" t="s">
        <v>333</v>
      </c>
      <c r="I29" s="4">
        <f t="shared" si="3"/>
        <v>8.0136669736940522</v>
      </c>
      <c r="J29" s="3" t="s">
        <v>333</v>
      </c>
      <c r="K29" s="4">
        <f t="shared" si="1"/>
        <v>8.4464049902735319</v>
      </c>
      <c r="L29" s="3" t="s">
        <v>333</v>
      </c>
      <c r="M29" s="4">
        <f t="shared" si="2"/>
        <v>8.9194036697288492</v>
      </c>
    </row>
    <row r="30" spans="1:13" x14ac:dyDescent="0.2">
      <c r="A30" s="323"/>
      <c r="B30" s="72"/>
      <c r="C30" s="312" t="s">
        <v>14</v>
      </c>
      <c r="D30" s="313"/>
      <c r="E30" s="313"/>
      <c r="F30" s="73" t="s">
        <v>398</v>
      </c>
      <c r="G30" s="15">
        <v>78.119178941439998</v>
      </c>
      <c r="H30" s="73" t="s">
        <v>398</v>
      </c>
      <c r="I30" s="4">
        <f t="shared" si="3"/>
        <v>82.259495425336311</v>
      </c>
      <c r="J30" s="73" t="s">
        <v>398</v>
      </c>
      <c r="K30" s="4">
        <f t="shared" si="1"/>
        <v>86.701508178304479</v>
      </c>
      <c r="L30" s="73" t="s">
        <v>398</v>
      </c>
      <c r="M30" s="4">
        <f t="shared" si="2"/>
        <v>91.556792636289515</v>
      </c>
    </row>
    <row r="31" spans="1:13" x14ac:dyDescent="0.2">
      <c r="A31" s="323"/>
      <c r="B31" s="72"/>
      <c r="C31" s="310" t="s">
        <v>15</v>
      </c>
      <c r="D31" s="311"/>
      <c r="E31" s="311"/>
      <c r="F31" s="73" t="s">
        <v>398</v>
      </c>
      <c r="G31" s="15">
        <v>78.119178941439998</v>
      </c>
      <c r="H31" s="73" t="s">
        <v>398</v>
      </c>
      <c r="I31" s="4">
        <f t="shared" si="3"/>
        <v>82.259495425336311</v>
      </c>
      <c r="J31" s="73" t="s">
        <v>398</v>
      </c>
      <c r="K31" s="4">
        <f t="shared" si="1"/>
        <v>86.701508178304479</v>
      </c>
      <c r="L31" s="73" t="s">
        <v>398</v>
      </c>
      <c r="M31" s="4">
        <f t="shared" si="2"/>
        <v>91.556792636289515</v>
      </c>
    </row>
    <row r="32" spans="1:13" ht="27" customHeight="1" thickBot="1" x14ac:dyDescent="0.25">
      <c r="A32" s="323"/>
      <c r="B32" s="72"/>
      <c r="C32" s="310" t="s">
        <v>16</v>
      </c>
      <c r="D32" s="311"/>
      <c r="E32" s="311"/>
      <c r="F32" s="73" t="s">
        <v>398</v>
      </c>
      <c r="G32" s="15">
        <v>78.119178941439998</v>
      </c>
      <c r="H32" s="73" t="s">
        <v>398</v>
      </c>
      <c r="I32" s="4">
        <f t="shared" si="3"/>
        <v>82.259495425336311</v>
      </c>
      <c r="J32" s="73" t="s">
        <v>398</v>
      </c>
      <c r="K32" s="4">
        <f t="shared" si="1"/>
        <v>86.701508178304479</v>
      </c>
      <c r="L32" s="73" t="s">
        <v>398</v>
      </c>
      <c r="M32" s="4">
        <f t="shared" si="2"/>
        <v>91.556792636289515</v>
      </c>
    </row>
    <row r="33" spans="1:13" s="71" customFormat="1" ht="25.5" customHeight="1" x14ac:dyDescent="0.2">
      <c r="A33" s="323"/>
      <c r="B33" s="253"/>
      <c r="C33" s="325" t="s">
        <v>17</v>
      </c>
      <c r="D33" s="326"/>
      <c r="E33" s="326"/>
      <c r="F33" s="88" t="s">
        <v>658</v>
      </c>
      <c r="G33" s="85">
        <v>1379.6854990464001</v>
      </c>
      <c r="H33" s="88" t="s">
        <v>658</v>
      </c>
      <c r="I33" s="254">
        <f t="shared" si="3"/>
        <v>1452.8088304958592</v>
      </c>
      <c r="J33" s="88" t="s">
        <v>658</v>
      </c>
      <c r="K33" s="254">
        <f t="shared" si="1"/>
        <v>1531.2605073426355</v>
      </c>
      <c r="L33" s="88" t="s">
        <v>658</v>
      </c>
      <c r="M33" s="254">
        <f t="shared" si="2"/>
        <v>1617.0110957538229</v>
      </c>
    </row>
    <row r="34" spans="1:13" s="71" customFormat="1" ht="13.5" thickBot="1" x14ac:dyDescent="0.25">
      <c r="A34" s="323"/>
      <c r="B34" s="253"/>
      <c r="C34" s="327" t="s">
        <v>18</v>
      </c>
      <c r="D34" s="328"/>
      <c r="E34" s="328"/>
      <c r="F34" s="88" t="s">
        <v>658</v>
      </c>
      <c r="G34" s="85">
        <v>667.79298127359982</v>
      </c>
      <c r="H34" s="88" t="s">
        <v>658</v>
      </c>
      <c r="I34" s="254">
        <f t="shared" si="3"/>
        <v>703.18600928110061</v>
      </c>
      <c r="J34" s="88" t="s">
        <v>658</v>
      </c>
      <c r="K34" s="254">
        <f t="shared" si="1"/>
        <v>741.15805378228004</v>
      </c>
      <c r="L34" s="88" t="s">
        <v>658</v>
      </c>
      <c r="M34" s="254">
        <f t="shared" si="2"/>
        <v>782.66290479408769</v>
      </c>
    </row>
    <row r="35" spans="1:13" s="71" customFormat="1" x14ac:dyDescent="0.2">
      <c r="A35" s="323"/>
      <c r="B35" s="253"/>
      <c r="C35" s="325" t="s">
        <v>19</v>
      </c>
      <c r="D35" s="326"/>
      <c r="E35" s="326"/>
      <c r="F35" s="88" t="s">
        <v>658</v>
      </c>
      <c r="G35" s="255">
        <v>0</v>
      </c>
      <c r="H35" s="88" t="s">
        <v>658</v>
      </c>
      <c r="I35" s="254">
        <f t="shared" si="3"/>
        <v>0</v>
      </c>
      <c r="J35" s="88" t="s">
        <v>658</v>
      </c>
      <c r="K35" s="254">
        <f t="shared" si="1"/>
        <v>0</v>
      </c>
      <c r="L35" s="88" t="s">
        <v>658</v>
      </c>
      <c r="M35" s="254">
        <f t="shared" si="2"/>
        <v>0</v>
      </c>
    </row>
    <row r="36" spans="1:13" x14ac:dyDescent="0.2">
      <c r="A36" s="323"/>
      <c r="B36" s="72"/>
      <c r="C36" s="310" t="s">
        <v>20</v>
      </c>
      <c r="D36" s="311"/>
      <c r="E36" s="311"/>
      <c r="F36" s="73" t="s">
        <v>658</v>
      </c>
      <c r="G36" s="11">
        <v>335.15647739391994</v>
      </c>
      <c r="H36" s="73" t="s">
        <v>658</v>
      </c>
      <c r="I36" s="4">
        <f t="shared" si="3"/>
        <v>352.91977069579769</v>
      </c>
      <c r="J36" s="73" t="s">
        <v>658</v>
      </c>
      <c r="K36" s="4">
        <f t="shared" si="1"/>
        <v>371.97743831337078</v>
      </c>
      <c r="L36" s="73" t="s">
        <v>658</v>
      </c>
      <c r="M36" s="4">
        <f t="shared" si="2"/>
        <v>392.80817485891953</v>
      </c>
    </row>
    <row r="37" spans="1:13" x14ac:dyDescent="0.2">
      <c r="A37" s="323"/>
      <c r="B37" s="72"/>
      <c r="C37" s="310" t="s">
        <v>21</v>
      </c>
      <c r="D37" s="311"/>
      <c r="E37" s="311"/>
      <c r="F37" s="73" t="s">
        <v>658</v>
      </c>
      <c r="G37" s="11">
        <v>671.57294154496014</v>
      </c>
      <c r="H37" s="73" t="s">
        <v>658</v>
      </c>
      <c r="I37" s="4">
        <f t="shared" si="3"/>
        <v>707.16630744684301</v>
      </c>
      <c r="J37" s="73" t="s">
        <v>658</v>
      </c>
      <c r="K37" s="4">
        <f t="shared" si="1"/>
        <v>745.35328804897256</v>
      </c>
      <c r="L37" s="73" t="s">
        <v>658</v>
      </c>
      <c r="M37" s="4">
        <f t="shared" si="2"/>
        <v>787.09307217971491</v>
      </c>
    </row>
    <row r="38" spans="1:13" ht="13.5" thickBot="1" x14ac:dyDescent="0.25">
      <c r="A38" s="323"/>
      <c r="B38" s="72"/>
      <c r="C38" s="329" t="s">
        <v>22</v>
      </c>
      <c r="D38" s="330"/>
      <c r="E38" s="330"/>
      <c r="F38" s="73" t="s">
        <v>658</v>
      </c>
      <c r="G38" s="11">
        <v>1645.54270479872</v>
      </c>
      <c r="H38" s="73" t="s">
        <v>658</v>
      </c>
      <c r="I38" s="4">
        <f t="shared" si="3"/>
        <v>1732.7564681530523</v>
      </c>
      <c r="J38" s="73" t="s">
        <v>658</v>
      </c>
      <c r="K38" s="4">
        <f t="shared" si="1"/>
        <v>1826.3253174333172</v>
      </c>
      <c r="L38" s="73" t="s">
        <v>658</v>
      </c>
      <c r="M38" s="4">
        <f t="shared" si="2"/>
        <v>1928.5995352095829</v>
      </c>
    </row>
    <row r="39" spans="1:13" ht="26.25" customHeight="1" x14ac:dyDescent="0.2">
      <c r="A39" s="323"/>
      <c r="B39" s="72"/>
      <c r="C39" s="312" t="s">
        <v>659</v>
      </c>
      <c r="D39" s="313"/>
      <c r="E39" s="313"/>
      <c r="F39" s="3"/>
      <c r="G39" s="14"/>
      <c r="H39" s="3"/>
      <c r="I39" s="4"/>
      <c r="J39" s="3"/>
      <c r="K39" s="4"/>
      <c r="L39" s="3"/>
      <c r="M39" s="4"/>
    </row>
    <row r="40" spans="1:13" x14ac:dyDescent="0.2">
      <c r="A40" s="323"/>
      <c r="B40" s="72"/>
      <c r="C40" s="333" t="s">
        <v>23</v>
      </c>
      <c r="D40" s="334"/>
      <c r="E40" s="334"/>
      <c r="F40" s="73" t="s">
        <v>660</v>
      </c>
      <c r="G40" s="74">
        <v>1331.8060022758402</v>
      </c>
      <c r="H40" s="73" t="s">
        <v>660</v>
      </c>
      <c r="I40" s="16">
        <f t="shared" si="3"/>
        <v>1402.39172039646</v>
      </c>
      <c r="J40" s="73" t="s">
        <v>660</v>
      </c>
      <c r="K40" s="16">
        <f t="shared" si="1"/>
        <v>1478.1208732978689</v>
      </c>
      <c r="L40" s="73" t="s">
        <v>660</v>
      </c>
      <c r="M40" s="4">
        <f t="shared" si="2"/>
        <v>1560.8956422025494</v>
      </c>
    </row>
    <row r="41" spans="1:13" x14ac:dyDescent="0.2">
      <c r="A41" s="323"/>
      <c r="B41" s="72"/>
      <c r="C41" s="333" t="s">
        <v>24</v>
      </c>
      <c r="D41" s="334"/>
      <c r="E41" s="334"/>
      <c r="F41" s="73" t="s">
        <v>660</v>
      </c>
      <c r="G41" s="74">
        <v>1592.6232609996798</v>
      </c>
      <c r="H41" s="73" t="s">
        <v>660</v>
      </c>
      <c r="I41" s="16">
        <f t="shared" si="3"/>
        <v>1677.0322938326626</v>
      </c>
      <c r="J41" s="73" t="s">
        <v>660</v>
      </c>
      <c r="K41" s="16">
        <f t="shared" si="1"/>
        <v>1767.5920376996264</v>
      </c>
      <c r="L41" s="73" t="s">
        <v>660</v>
      </c>
      <c r="M41" s="4">
        <f t="shared" si="2"/>
        <v>1866.5771918108055</v>
      </c>
    </row>
    <row r="42" spans="1:13" x14ac:dyDescent="0.2">
      <c r="A42" s="323"/>
      <c r="B42" s="72"/>
      <c r="C42" s="333" t="s">
        <v>25</v>
      </c>
      <c r="D42" s="334"/>
      <c r="E42" s="334"/>
      <c r="F42" s="73" t="s">
        <v>660</v>
      </c>
      <c r="G42" s="74">
        <v>3359.12469448192</v>
      </c>
      <c r="H42" s="73" t="s">
        <v>660</v>
      </c>
      <c r="I42" s="16">
        <f t="shared" si="3"/>
        <v>3537.1583032894619</v>
      </c>
      <c r="J42" s="73" t="s">
        <v>660</v>
      </c>
      <c r="K42" s="16">
        <f t="shared" si="1"/>
        <v>3728.164851667093</v>
      </c>
      <c r="L42" s="73" t="s">
        <v>660</v>
      </c>
      <c r="M42" s="4">
        <f t="shared" si="2"/>
        <v>3936.9420833604499</v>
      </c>
    </row>
    <row r="43" spans="1:13" x14ac:dyDescent="0.2">
      <c r="A43" s="323"/>
      <c r="B43" s="72"/>
      <c r="C43" s="333" t="s">
        <v>26</v>
      </c>
      <c r="D43" s="334"/>
      <c r="E43" s="334"/>
      <c r="F43" s="73" t="s">
        <v>660</v>
      </c>
      <c r="G43" s="74">
        <v>5724.1198375961594</v>
      </c>
      <c r="H43" s="73" t="s">
        <v>660</v>
      </c>
      <c r="I43" s="16">
        <f t="shared" si="3"/>
        <v>6027.4981889887558</v>
      </c>
      <c r="J43" s="73" t="s">
        <v>660</v>
      </c>
      <c r="K43" s="16">
        <f t="shared" si="1"/>
        <v>6352.983091194149</v>
      </c>
      <c r="L43" s="73" t="s">
        <v>660</v>
      </c>
      <c r="M43" s="4">
        <f t="shared" si="2"/>
        <v>6708.7501443010206</v>
      </c>
    </row>
    <row r="44" spans="1:13" x14ac:dyDescent="0.2">
      <c r="A44" s="323"/>
      <c r="B44" s="72"/>
      <c r="C44" s="333" t="s">
        <v>27</v>
      </c>
      <c r="D44" s="334"/>
      <c r="E44" s="334"/>
      <c r="F44" s="73" t="s">
        <v>660</v>
      </c>
      <c r="G44" s="74">
        <v>6976.5466741734408</v>
      </c>
      <c r="H44" s="73" t="s">
        <v>660</v>
      </c>
      <c r="I44" s="16">
        <f t="shared" si="3"/>
        <v>7346.3036479046332</v>
      </c>
      <c r="J44" s="73" t="s">
        <v>660</v>
      </c>
      <c r="K44" s="16">
        <f t="shared" si="1"/>
        <v>7743.0040448914842</v>
      </c>
      <c r="L44" s="73" t="s">
        <v>660</v>
      </c>
      <c r="M44" s="4">
        <f t="shared" si="2"/>
        <v>8176.6122714054072</v>
      </c>
    </row>
    <row r="45" spans="1:13" x14ac:dyDescent="0.2">
      <c r="A45" s="323"/>
      <c r="B45" s="72"/>
      <c r="C45" s="333" t="s">
        <v>28</v>
      </c>
      <c r="D45" s="334"/>
      <c r="E45" s="334"/>
      <c r="F45" s="73" t="s">
        <v>660</v>
      </c>
      <c r="G45" s="74">
        <v>7916.4967949849588</v>
      </c>
      <c r="H45" s="73" t="s">
        <v>660</v>
      </c>
      <c r="I45" s="16">
        <f t="shared" si="3"/>
        <v>8336.0711251191606</v>
      </c>
      <c r="J45" s="73" t="s">
        <v>660</v>
      </c>
      <c r="K45" s="16">
        <f t="shared" si="1"/>
        <v>8786.218965875596</v>
      </c>
      <c r="L45" s="73" t="s">
        <v>660</v>
      </c>
      <c r="M45" s="4">
        <f t="shared" si="2"/>
        <v>9278.2472279646299</v>
      </c>
    </row>
    <row r="46" spans="1:13" x14ac:dyDescent="0.2">
      <c r="A46" s="323"/>
      <c r="B46" s="72"/>
      <c r="C46" s="333" t="s">
        <v>29</v>
      </c>
      <c r="D46" s="334"/>
      <c r="E46" s="334"/>
      <c r="F46" s="73" t="s">
        <v>660</v>
      </c>
      <c r="G46" s="74">
        <v>8935.8260814950409</v>
      </c>
      <c r="H46" s="73" t="s">
        <v>660</v>
      </c>
      <c r="I46" s="16">
        <f t="shared" si="3"/>
        <v>9409.4248638142781</v>
      </c>
      <c r="J46" s="73" t="s">
        <v>660</v>
      </c>
      <c r="K46" s="16">
        <f t="shared" si="1"/>
        <v>9917.5338064602493</v>
      </c>
      <c r="L46" s="73" t="s">
        <v>660</v>
      </c>
      <c r="M46" s="4">
        <f t="shared" si="2"/>
        <v>10472.915699622023</v>
      </c>
    </row>
    <row r="47" spans="1:13" ht="13.5" thickBot="1" x14ac:dyDescent="0.25">
      <c r="A47" s="323"/>
      <c r="B47" s="72"/>
      <c r="C47" s="337" t="s">
        <v>30</v>
      </c>
      <c r="D47" s="338"/>
      <c r="E47" s="338"/>
      <c r="F47" s="73" t="s">
        <v>660</v>
      </c>
      <c r="G47" s="74">
        <v>9719.5378444236776</v>
      </c>
      <c r="H47" s="73" t="s">
        <v>660</v>
      </c>
      <c r="I47" s="16">
        <f t="shared" si="3"/>
        <v>10234.673350178133</v>
      </c>
      <c r="J47" s="73" t="s">
        <v>660</v>
      </c>
      <c r="K47" s="16">
        <f t="shared" si="1"/>
        <v>10787.345711087752</v>
      </c>
      <c r="L47" s="73" t="s">
        <v>660</v>
      </c>
      <c r="M47" s="4">
        <f t="shared" si="2"/>
        <v>11391.437070908665</v>
      </c>
    </row>
    <row r="48" spans="1:13" ht="23.25" customHeight="1" x14ac:dyDescent="0.2">
      <c r="A48" s="323"/>
      <c r="B48" s="72"/>
      <c r="C48" s="312" t="s">
        <v>686</v>
      </c>
      <c r="D48" s="313"/>
      <c r="E48" s="313"/>
      <c r="F48" s="3"/>
      <c r="G48" s="14"/>
      <c r="H48" s="3"/>
      <c r="I48" s="4"/>
      <c r="J48" s="3"/>
      <c r="K48" s="4"/>
      <c r="L48" s="3"/>
      <c r="M48" s="4"/>
    </row>
    <row r="49" spans="1:13" x14ac:dyDescent="0.2">
      <c r="A49" s="323"/>
      <c r="B49" s="72"/>
      <c r="C49" s="333" t="s">
        <v>23</v>
      </c>
      <c r="D49" s="334"/>
      <c r="E49" s="334"/>
      <c r="F49" s="73" t="s">
        <v>660</v>
      </c>
      <c r="G49" s="15">
        <v>1427.5649958169599</v>
      </c>
      <c r="H49" s="73" t="s">
        <v>660</v>
      </c>
      <c r="I49" s="4">
        <f t="shared" si="3"/>
        <v>1503.2259405952586</v>
      </c>
      <c r="J49" s="73" t="s">
        <v>660</v>
      </c>
      <c r="K49" s="4">
        <f t="shared" si="1"/>
        <v>1584.4001413874025</v>
      </c>
      <c r="L49" s="73" t="s">
        <v>660</v>
      </c>
      <c r="M49" s="4">
        <f t="shared" si="2"/>
        <v>1673.1265493050969</v>
      </c>
    </row>
    <row r="50" spans="1:13" x14ac:dyDescent="0.2">
      <c r="A50" s="323"/>
      <c r="B50" s="72"/>
      <c r="C50" s="333" t="s">
        <v>24</v>
      </c>
      <c r="D50" s="334"/>
      <c r="E50" s="334"/>
      <c r="F50" s="73" t="s">
        <v>660</v>
      </c>
      <c r="G50" s="15">
        <v>1703.5020956262399</v>
      </c>
      <c r="H50" s="73" t="s">
        <v>660</v>
      </c>
      <c r="I50" s="4">
        <f t="shared" si="3"/>
        <v>1793.7877066944307</v>
      </c>
      <c r="J50" s="73" t="s">
        <v>660</v>
      </c>
      <c r="K50" s="4">
        <f t="shared" si="1"/>
        <v>1890.6522428559299</v>
      </c>
      <c r="L50" s="73" t="s">
        <v>660</v>
      </c>
      <c r="M50" s="4">
        <f t="shared" si="2"/>
        <v>1996.5287684558621</v>
      </c>
    </row>
    <row r="51" spans="1:13" x14ac:dyDescent="0.2">
      <c r="A51" s="323"/>
      <c r="B51" s="72"/>
      <c r="C51" s="333" t="s">
        <v>25</v>
      </c>
      <c r="D51" s="334"/>
      <c r="E51" s="334"/>
      <c r="F51" s="73" t="s">
        <v>660</v>
      </c>
      <c r="G51" s="15">
        <v>3611.1220459059195</v>
      </c>
      <c r="H51" s="73" t="s">
        <v>660</v>
      </c>
      <c r="I51" s="4">
        <f t="shared" si="3"/>
        <v>3802.511514338933</v>
      </c>
      <c r="J51" s="73" t="s">
        <v>660</v>
      </c>
      <c r="K51" s="4">
        <f t="shared" si="1"/>
        <v>4007.8471361132356</v>
      </c>
      <c r="L51" s="73" t="s">
        <v>660</v>
      </c>
      <c r="M51" s="4">
        <f t="shared" si="2"/>
        <v>4232.2865757355767</v>
      </c>
    </row>
    <row r="52" spans="1:13" x14ac:dyDescent="0.2">
      <c r="A52" s="323"/>
      <c r="B52" s="72"/>
      <c r="C52" s="333" t="s">
        <v>26</v>
      </c>
      <c r="D52" s="334"/>
      <c r="E52" s="334"/>
      <c r="F52" s="73" t="s">
        <v>660</v>
      </c>
      <c r="G52" s="15">
        <v>6131.0955601459191</v>
      </c>
      <c r="H52" s="73" t="s">
        <v>660</v>
      </c>
      <c r="I52" s="4">
        <f t="shared" si="3"/>
        <v>6456.0436248336518</v>
      </c>
      <c r="J52" s="73" t="s">
        <v>660</v>
      </c>
      <c r="K52" s="4">
        <f t="shared" si="1"/>
        <v>6804.6699805746694</v>
      </c>
      <c r="L52" s="73" t="s">
        <v>660</v>
      </c>
      <c r="M52" s="4">
        <f t="shared" si="2"/>
        <v>7185.7314994868511</v>
      </c>
    </row>
    <row r="53" spans="1:13" x14ac:dyDescent="0.2">
      <c r="A53" s="323"/>
      <c r="B53" s="72"/>
      <c r="C53" s="333" t="s">
        <v>27</v>
      </c>
      <c r="D53" s="334"/>
      <c r="E53" s="334"/>
      <c r="F53" s="73" t="s">
        <v>660</v>
      </c>
      <c r="G53" s="15">
        <v>7475.5014299929599</v>
      </c>
      <c r="H53" s="73" t="s">
        <v>660</v>
      </c>
      <c r="I53" s="4">
        <f t="shared" si="3"/>
        <v>7871.7030057825868</v>
      </c>
      <c r="J53" s="73" t="s">
        <v>660</v>
      </c>
      <c r="K53" s="4">
        <f t="shared" si="1"/>
        <v>8296.7749680948473</v>
      </c>
      <c r="L53" s="73" t="s">
        <v>660</v>
      </c>
      <c r="M53" s="4">
        <f t="shared" si="2"/>
        <v>8761.3943663081591</v>
      </c>
    </row>
    <row r="54" spans="1:13" x14ac:dyDescent="0.2">
      <c r="A54" s="323"/>
      <c r="B54" s="72"/>
      <c r="C54" s="333" t="s">
        <v>28</v>
      </c>
      <c r="D54" s="334"/>
      <c r="E54" s="334"/>
      <c r="F54" s="73" t="s">
        <v>660</v>
      </c>
      <c r="G54" s="15">
        <v>8482.2308489318402</v>
      </c>
      <c r="H54" s="73" t="s">
        <v>660</v>
      </c>
      <c r="I54" s="4">
        <f t="shared" si="3"/>
        <v>8931.7890839252268</v>
      </c>
      <c r="J54" s="73" t="s">
        <v>660</v>
      </c>
      <c r="K54" s="4">
        <f t="shared" si="1"/>
        <v>9414.1056944571901</v>
      </c>
      <c r="L54" s="73" t="s">
        <v>660</v>
      </c>
      <c r="M54" s="4">
        <f t="shared" si="2"/>
        <v>9941.2956133467924</v>
      </c>
    </row>
    <row r="55" spans="1:13" x14ac:dyDescent="0.2">
      <c r="A55" s="323"/>
      <c r="B55" s="72"/>
      <c r="C55" s="333" t="s">
        <v>29</v>
      </c>
      <c r="D55" s="334"/>
      <c r="E55" s="334"/>
      <c r="F55" s="73" t="s">
        <v>660</v>
      </c>
      <c r="G55" s="15">
        <v>9573.3793805977602</v>
      </c>
      <c r="H55" s="73" t="s">
        <v>660</v>
      </c>
      <c r="I55" s="4">
        <f t="shared" si="3"/>
        <v>10080.768487769441</v>
      </c>
      <c r="J55" s="73" t="s">
        <v>660</v>
      </c>
      <c r="K55" s="4">
        <f t="shared" si="1"/>
        <v>10625.12998610899</v>
      </c>
      <c r="L55" s="73" t="s">
        <v>660</v>
      </c>
      <c r="M55" s="4">
        <f t="shared" si="2"/>
        <v>11220.137265331094</v>
      </c>
    </row>
    <row r="56" spans="1:13" ht="13.5" thickBot="1" x14ac:dyDescent="0.25">
      <c r="A56" s="323"/>
      <c r="B56" s="72"/>
      <c r="C56" s="337" t="s">
        <v>30</v>
      </c>
      <c r="D56" s="338"/>
      <c r="E56" s="338"/>
      <c r="F56" s="73" t="s">
        <v>660</v>
      </c>
      <c r="G56" s="15">
        <v>10413.7905475968</v>
      </c>
      <c r="H56" s="73" t="s">
        <v>660</v>
      </c>
      <c r="I56" s="4">
        <f t="shared" si="3"/>
        <v>10965.721446619429</v>
      </c>
      <c r="J56" s="73" t="s">
        <v>660</v>
      </c>
      <c r="K56" s="4">
        <f t="shared" si="1"/>
        <v>11557.870404736879</v>
      </c>
      <c r="L56" s="73" t="s">
        <v>660</v>
      </c>
      <c r="M56" s="4">
        <f t="shared" si="2"/>
        <v>12205.111147402144</v>
      </c>
    </row>
    <row r="57" spans="1:13" ht="25.5" customHeight="1" x14ac:dyDescent="0.2">
      <c r="A57" s="323"/>
      <c r="B57" s="72"/>
      <c r="C57" s="312" t="s">
        <v>399</v>
      </c>
      <c r="D57" s="313"/>
      <c r="E57" s="313"/>
      <c r="F57" s="3"/>
      <c r="G57" s="14"/>
      <c r="H57" s="3"/>
      <c r="I57" s="4"/>
      <c r="J57" s="3"/>
      <c r="K57" s="4"/>
      <c r="L57" s="3"/>
      <c r="M57" s="4"/>
    </row>
    <row r="58" spans="1:13" x14ac:dyDescent="0.2">
      <c r="A58" s="323"/>
      <c r="B58" s="72"/>
      <c r="C58" s="333" t="s">
        <v>23</v>
      </c>
      <c r="D58" s="334"/>
      <c r="E58" s="334"/>
      <c r="F58" s="73" t="s">
        <v>660</v>
      </c>
      <c r="G58" s="15">
        <v>1379.6854990464001</v>
      </c>
      <c r="H58" s="73" t="s">
        <v>660</v>
      </c>
      <c r="I58" s="4">
        <f t="shared" si="3"/>
        <v>1452.8088304958592</v>
      </c>
      <c r="J58" s="73" t="s">
        <v>660</v>
      </c>
      <c r="K58" s="4">
        <f t="shared" si="1"/>
        <v>1531.2605073426355</v>
      </c>
      <c r="L58" s="73" t="s">
        <v>660</v>
      </c>
      <c r="M58" s="4">
        <f t="shared" si="2"/>
        <v>1617.0110957538229</v>
      </c>
    </row>
    <row r="59" spans="1:13" x14ac:dyDescent="0.2">
      <c r="A59" s="323"/>
      <c r="B59" s="72"/>
      <c r="C59" s="333" t="s">
        <v>24</v>
      </c>
      <c r="D59" s="334"/>
      <c r="E59" s="334"/>
      <c r="F59" s="73" t="s">
        <v>660</v>
      </c>
      <c r="G59" s="15">
        <v>1648.0626783129599</v>
      </c>
      <c r="H59" s="73" t="s">
        <v>660</v>
      </c>
      <c r="I59" s="4">
        <f t="shared" si="3"/>
        <v>1735.4100002635469</v>
      </c>
      <c r="J59" s="73" t="s">
        <v>660</v>
      </c>
      <c r="K59" s="4">
        <f t="shared" si="1"/>
        <v>1829.1221402777783</v>
      </c>
      <c r="L59" s="73" t="s">
        <v>660</v>
      </c>
      <c r="M59" s="4">
        <f t="shared" si="2"/>
        <v>1931.5529801333337</v>
      </c>
    </row>
    <row r="60" spans="1:13" x14ac:dyDescent="0.2">
      <c r="A60" s="323"/>
      <c r="B60" s="72"/>
      <c r="C60" s="333" t="s">
        <v>25</v>
      </c>
      <c r="D60" s="334"/>
      <c r="E60" s="334"/>
      <c r="F60" s="73" t="s">
        <v>660</v>
      </c>
      <c r="G60" s="15">
        <v>3490.1633172223997</v>
      </c>
      <c r="H60" s="73" t="s">
        <v>660</v>
      </c>
      <c r="I60" s="4">
        <f t="shared" si="3"/>
        <v>3675.1419730351863</v>
      </c>
      <c r="J60" s="73" t="s">
        <v>660</v>
      </c>
      <c r="K60" s="4">
        <f t="shared" si="1"/>
        <v>3873.5996395790867</v>
      </c>
      <c r="L60" s="73" t="s">
        <v>660</v>
      </c>
      <c r="M60" s="4">
        <f t="shared" si="2"/>
        <v>4090.5212193955153</v>
      </c>
    </row>
    <row r="61" spans="1:13" x14ac:dyDescent="0.2">
      <c r="A61" s="323"/>
      <c r="B61" s="72"/>
      <c r="C61" s="333" t="s">
        <v>26</v>
      </c>
      <c r="D61" s="334"/>
      <c r="E61" s="334"/>
      <c r="F61" s="73" t="s">
        <v>660</v>
      </c>
      <c r="G61" s="15">
        <v>4790.4696505702404</v>
      </c>
      <c r="H61" s="73" t="s">
        <v>660</v>
      </c>
      <c r="I61" s="4">
        <f t="shared" si="3"/>
        <v>5044.3645420504627</v>
      </c>
      <c r="J61" s="73" t="s">
        <v>660</v>
      </c>
      <c r="K61" s="4">
        <f t="shared" si="1"/>
        <v>5316.7602273211887</v>
      </c>
      <c r="L61" s="73" t="s">
        <v>660</v>
      </c>
      <c r="M61" s="4">
        <f t="shared" si="2"/>
        <v>5614.4988000511748</v>
      </c>
    </row>
    <row r="62" spans="1:13" x14ac:dyDescent="0.2">
      <c r="A62" s="323"/>
      <c r="B62" s="72"/>
      <c r="C62" s="333" t="s">
        <v>27</v>
      </c>
      <c r="D62" s="334"/>
      <c r="E62" s="334"/>
      <c r="F62" s="73" t="s">
        <v>660</v>
      </c>
      <c r="G62" s="15">
        <v>7226.0240520832012</v>
      </c>
      <c r="H62" s="73" t="s">
        <v>660</v>
      </c>
      <c r="I62" s="4">
        <f t="shared" si="3"/>
        <v>7609.00332684361</v>
      </c>
      <c r="J62" s="73" t="s">
        <v>660</v>
      </c>
      <c r="K62" s="4">
        <f t="shared" si="1"/>
        <v>8019.8895064931658</v>
      </c>
      <c r="L62" s="73" t="s">
        <v>660</v>
      </c>
      <c r="M62" s="4">
        <f t="shared" si="2"/>
        <v>8469.0033188567832</v>
      </c>
    </row>
    <row r="63" spans="1:13" x14ac:dyDescent="0.2">
      <c r="A63" s="323"/>
      <c r="B63" s="72"/>
      <c r="C63" s="333" t="s">
        <v>28</v>
      </c>
      <c r="D63" s="334"/>
      <c r="E63" s="334"/>
      <c r="F63" s="73" t="s">
        <v>660</v>
      </c>
      <c r="G63" s="15">
        <v>8199.9938153369585</v>
      </c>
      <c r="H63" s="73" t="s">
        <v>660</v>
      </c>
      <c r="I63" s="4">
        <f t="shared" si="3"/>
        <v>8634.5934875498169</v>
      </c>
      <c r="J63" s="73" t="s">
        <v>660</v>
      </c>
      <c r="K63" s="4">
        <f t="shared" si="1"/>
        <v>9100.8615358775078</v>
      </c>
      <c r="L63" s="73" t="s">
        <v>660</v>
      </c>
      <c r="M63" s="4">
        <f t="shared" si="2"/>
        <v>9610.509781886647</v>
      </c>
    </row>
    <row r="64" spans="1:13" x14ac:dyDescent="0.2">
      <c r="A64" s="323"/>
      <c r="B64" s="72"/>
      <c r="C64" s="333" t="s">
        <v>29</v>
      </c>
      <c r="D64" s="334"/>
      <c r="E64" s="334"/>
      <c r="F64" s="73" t="s">
        <v>660</v>
      </c>
      <c r="G64" s="15">
        <v>9255.8627178035204</v>
      </c>
      <c r="H64" s="73" t="s">
        <v>660</v>
      </c>
      <c r="I64" s="4">
        <f t="shared" si="3"/>
        <v>9746.423441847106</v>
      </c>
      <c r="J64" s="73" t="s">
        <v>660</v>
      </c>
      <c r="K64" s="4">
        <f t="shared" si="1"/>
        <v>10272.73030770685</v>
      </c>
      <c r="L64" s="73" t="s">
        <v>660</v>
      </c>
      <c r="M64" s="4">
        <f t="shared" si="2"/>
        <v>10848.003204938434</v>
      </c>
    </row>
    <row r="65" spans="1:13" ht="13.5" thickBot="1" x14ac:dyDescent="0.25">
      <c r="A65" s="323"/>
      <c r="B65" s="72"/>
      <c r="C65" s="333" t="s">
        <v>30</v>
      </c>
      <c r="D65" s="334"/>
      <c r="E65" s="334"/>
      <c r="F65" s="73" t="s">
        <v>660</v>
      </c>
      <c r="G65" s="15">
        <v>10067.294189388798</v>
      </c>
      <c r="H65" s="73" t="s">
        <v>660</v>
      </c>
      <c r="I65" s="4">
        <f t="shared" si="3"/>
        <v>10600.860781426403</v>
      </c>
      <c r="J65" s="73" t="s">
        <v>660</v>
      </c>
      <c r="K65" s="4">
        <f t="shared" si="1"/>
        <v>11173.30726362343</v>
      </c>
      <c r="L65" s="73" t="s">
        <v>660</v>
      </c>
      <c r="M65" s="4">
        <f t="shared" si="2"/>
        <v>11799.012470386342</v>
      </c>
    </row>
    <row r="66" spans="1:13" ht="19.5" customHeight="1" x14ac:dyDescent="0.2">
      <c r="A66" s="323"/>
      <c r="B66" s="72"/>
      <c r="C66" s="312" t="s">
        <v>687</v>
      </c>
      <c r="D66" s="313"/>
      <c r="E66" s="313"/>
      <c r="F66" s="3"/>
      <c r="G66" s="14"/>
      <c r="H66" s="3"/>
      <c r="I66" s="4"/>
      <c r="J66" s="3"/>
      <c r="K66" s="4"/>
      <c r="L66" s="3"/>
      <c r="M66" s="4"/>
    </row>
    <row r="67" spans="1:13" x14ac:dyDescent="0.2">
      <c r="A67" s="323"/>
      <c r="B67" s="72"/>
      <c r="C67" s="333" t="s">
        <v>23</v>
      </c>
      <c r="D67" s="334"/>
      <c r="E67" s="334"/>
      <c r="F67" s="73" t="s">
        <v>660</v>
      </c>
      <c r="G67" s="15">
        <v>769.85190860031992</v>
      </c>
      <c r="H67" s="73" t="s">
        <v>660</v>
      </c>
      <c r="I67" s="4">
        <f t="shared" si="3"/>
        <v>810.6540597561368</v>
      </c>
      <c r="J67" s="73" t="s">
        <v>660</v>
      </c>
      <c r="K67" s="4">
        <f t="shared" ref="K67:K78" si="4">I67*105.4/100</f>
        <v>854.42937898296816</v>
      </c>
      <c r="L67" s="73" t="s">
        <v>660</v>
      </c>
      <c r="M67" s="4">
        <f t="shared" ref="M67:M78" si="5">K67*105.6/100</f>
        <v>902.2774242060143</v>
      </c>
    </row>
    <row r="68" spans="1:13" x14ac:dyDescent="0.2">
      <c r="A68" s="323"/>
      <c r="B68" s="72"/>
      <c r="C68" s="333" t="s">
        <v>24</v>
      </c>
      <c r="D68" s="334"/>
      <c r="E68" s="334"/>
      <c r="F68" s="73" t="s">
        <v>660</v>
      </c>
      <c r="G68" s="15">
        <v>919.79033269759975</v>
      </c>
      <c r="H68" s="73" t="s">
        <v>660</v>
      </c>
      <c r="I68" s="4">
        <f t="shared" si="3"/>
        <v>968.53922033057256</v>
      </c>
      <c r="J68" s="73" t="s">
        <v>660</v>
      </c>
      <c r="K68" s="4">
        <f t="shared" si="4"/>
        <v>1020.8403382284235</v>
      </c>
      <c r="L68" s="73" t="s">
        <v>660</v>
      </c>
      <c r="M68" s="4">
        <f t="shared" si="5"/>
        <v>1078.0073971692152</v>
      </c>
    </row>
    <row r="69" spans="1:13" x14ac:dyDescent="0.2">
      <c r="A69" s="323"/>
      <c r="B69" s="72"/>
      <c r="C69" s="333" t="s">
        <v>25</v>
      </c>
      <c r="D69" s="334"/>
      <c r="E69" s="334"/>
      <c r="F69" s="73" t="s">
        <v>660</v>
      </c>
      <c r="G69" s="15">
        <v>1950.4595000217603</v>
      </c>
      <c r="H69" s="73" t="s">
        <v>660</v>
      </c>
      <c r="I69" s="4">
        <f t="shared" si="3"/>
        <v>2053.8338535229136</v>
      </c>
      <c r="J69" s="73" t="s">
        <v>660</v>
      </c>
      <c r="K69" s="4">
        <f t="shared" si="4"/>
        <v>2164.740881613151</v>
      </c>
      <c r="L69" s="73" t="s">
        <v>660</v>
      </c>
      <c r="M69" s="4">
        <f t="shared" si="5"/>
        <v>2285.9663709834872</v>
      </c>
    </row>
    <row r="70" spans="1:13" x14ac:dyDescent="0.2">
      <c r="A70" s="323"/>
      <c r="B70" s="72"/>
      <c r="C70" s="333" t="s">
        <v>26</v>
      </c>
      <c r="D70" s="334"/>
      <c r="E70" s="334"/>
      <c r="F70" s="73" t="s">
        <v>660</v>
      </c>
      <c r="G70" s="15">
        <v>3309.9852109542394</v>
      </c>
      <c r="H70" s="73" t="s">
        <v>660</v>
      </c>
      <c r="I70" s="4">
        <f t="shared" si="3"/>
        <v>3485.4144271348136</v>
      </c>
      <c r="J70" s="73" t="s">
        <v>660</v>
      </c>
      <c r="K70" s="4">
        <f t="shared" si="4"/>
        <v>3673.6268062000936</v>
      </c>
      <c r="L70" s="73" t="s">
        <v>660</v>
      </c>
      <c r="M70" s="4">
        <f t="shared" si="5"/>
        <v>3879.3499073472985</v>
      </c>
    </row>
    <row r="71" spans="1:13" x14ac:dyDescent="0.2">
      <c r="A71" s="323"/>
      <c r="B71" s="72"/>
      <c r="C71" s="333" t="s">
        <v>27</v>
      </c>
      <c r="D71" s="334"/>
      <c r="E71" s="334"/>
      <c r="F71" s="73" t="s">
        <v>660</v>
      </c>
      <c r="G71" s="15">
        <v>4035.7375830553601</v>
      </c>
      <c r="H71" s="73" t="s">
        <v>660</v>
      </c>
      <c r="I71" s="4">
        <f t="shared" si="3"/>
        <v>4249.6316749572943</v>
      </c>
      <c r="J71" s="73" t="s">
        <v>660</v>
      </c>
      <c r="K71" s="4">
        <f t="shared" si="4"/>
        <v>4479.111785404988</v>
      </c>
      <c r="L71" s="73" t="s">
        <v>660</v>
      </c>
      <c r="M71" s="4">
        <f t="shared" si="5"/>
        <v>4729.9420453876673</v>
      </c>
    </row>
    <row r="72" spans="1:13" x14ac:dyDescent="0.2">
      <c r="A72" s="323"/>
      <c r="B72" s="72"/>
      <c r="C72" s="333" t="s">
        <v>28</v>
      </c>
      <c r="D72" s="334"/>
      <c r="E72" s="334"/>
      <c r="F72" s="73" t="s">
        <v>660</v>
      </c>
      <c r="G72" s="15">
        <v>4580.0518621312003</v>
      </c>
      <c r="H72" s="73" t="s">
        <v>660</v>
      </c>
      <c r="I72" s="4">
        <f t="shared" si="3"/>
        <v>4822.794610824154</v>
      </c>
      <c r="J72" s="73" t="s">
        <v>660</v>
      </c>
      <c r="K72" s="4">
        <f t="shared" si="4"/>
        <v>5083.2255198086586</v>
      </c>
      <c r="L72" s="73" t="s">
        <v>660</v>
      </c>
      <c r="M72" s="4">
        <f t="shared" si="5"/>
        <v>5367.8861489179426</v>
      </c>
    </row>
    <row r="73" spans="1:13" x14ac:dyDescent="0.2">
      <c r="A73" s="323"/>
      <c r="B73" s="72"/>
      <c r="C73" s="333" t="s">
        <v>29</v>
      </c>
      <c r="D73" s="334"/>
      <c r="E73" s="334"/>
      <c r="F73" s="73" t="s">
        <v>660</v>
      </c>
      <c r="G73" s="15">
        <v>5168.4656777062391</v>
      </c>
      <c r="H73" s="73" t="s">
        <v>660</v>
      </c>
      <c r="I73" s="4">
        <f t="shared" ref="I73:I74" si="6">G73*105.3/100</f>
        <v>5442.3943586246696</v>
      </c>
      <c r="J73" s="73" t="s">
        <v>660</v>
      </c>
      <c r="K73" s="4">
        <f t="shared" si="4"/>
        <v>5736.2836539904019</v>
      </c>
      <c r="L73" s="73" t="s">
        <v>660</v>
      </c>
      <c r="M73" s="4">
        <f t="shared" si="5"/>
        <v>6057.515538613864</v>
      </c>
    </row>
    <row r="74" spans="1:13" ht="13.5" thickBot="1" x14ac:dyDescent="0.25">
      <c r="A74" s="323"/>
      <c r="B74" s="72"/>
      <c r="C74" s="333" t="s">
        <v>30</v>
      </c>
      <c r="D74" s="334"/>
      <c r="E74" s="334"/>
      <c r="F74" s="73" t="s">
        <v>660</v>
      </c>
      <c r="G74" s="15">
        <v>5623.3208970265605</v>
      </c>
      <c r="H74" s="73" t="s">
        <v>660</v>
      </c>
      <c r="I74" s="4">
        <f t="shared" si="6"/>
        <v>5921.3569045689683</v>
      </c>
      <c r="J74" s="73" t="s">
        <v>660</v>
      </c>
      <c r="K74" s="4">
        <f t="shared" si="4"/>
        <v>6241.1101774156932</v>
      </c>
      <c r="L74" s="73" t="s">
        <v>660</v>
      </c>
      <c r="M74" s="4">
        <f t="shared" si="5"/>
        <v>6590.6123473509715</v>
      </c>
    </row>
    <row r="75" spans="1:13" x14ac:dyDescent="0.2">
      <c r="A75" s="323"/>
      <c r="B75" s="72"/>
      <c r="C75" s="312" t="s">
        <v>397</v>
      </c>
      <c r="D75" s="313"/>
      <c r="E75" s="313"/>
      <c r="F75" s="3"/>
      <c r="G75" s="14"/>
      <c r="H75" s="3"/>
      <c r="I75" s="4"/>
      <c r="J75" s="3"/>
      <c r="K75" s="4"/>
      <c r="L75" s="3"/>
      <c r="M75" s="4"/>
    </row>
    <row r="76" spans="1:13" x14ac:dyDescent="0.2">
      <c r="A76" s="323"/>
      <c r="B76" s="72"/>
      <c r="C76" s="339" t="s">
        <v>31</v>
      </c>
      <c r="D76" s="340"/>
      <c r="E76" s="340"/>
      <c r="F76" s="75" t="s">
        <v>658</v>
      </c>
      <c r="G76" s="15">
        <v>2603.1326402099203</v>
      </c>
      <c r="H76" s="75" t="s">
        <v>658</v>
      </c>
      <c r="I76" s="4">
        <f t="shared" ref="I76:I78" si="7">G76*105.3/100</f>
        <v>2741.0986701410461</v>
      </c>
      <c r="J76" s="75" t="s">
        <v>658</v>
      </c>
      <c r="K76" s="4">
        <f t="shared" si="4"/>
        <v>2889.1179983286629</v>
      </c>
      <c r="L76" s="75" t="s">
        <v>658</v>
      </c>
      <c r="M76" s="4">
        <f t="shared" si="5"/>
        <v>3050.9086062350675</v>
      </c>
    </row>
    <row r="77" spans="1:13" ht="31.5" customHeight="1" x14ac:dyDescent="0.2">
      <c r="A77" s="323"/>
      <c r="B77" s="72"/>
      <c r="C77" s="310" t="s">
        <v>661</v>
      </c>
      <c r="D77" s="311"/>
      <c r="E77" s="311"/>
      <c r="F77" s="75" t="s">
        <v>658</v>
      </c>
      <c r="G77" s="15">
        <v>6075.6561428326413</v>
      </c>
      <c r="H77" s="75" t="s">
        <v>658</v>
      </c>
      <c r="I77" s="4">
        <f t="shared" si="7"/>
        <v>6397.6659184027703</v>
      </c>
      <c r="J77" s="75" t="s">
        <v>658</v>
      </c>
      <c r="K77" s="4">
        <f t="shared" si="4"/>
        <v>6743.1398779965202</v>
      </c>
      <c r="L77" s="75" t="s">
        <v>658</v>
      </c>
      <c r="M77" s="4">
        <f t="shared" si="5"/>
        <v>7120.7557111643255</v>
      </c>
    </row>
    <row r="78" spans="1:13" s="71" customFormat="1" ht="24" customHeight="1" thickBot="1" x14ac:dyDescent="0.25">
      <c r="A78" s="324"/>
      <c r="B78" s="256"/>
      <c r="C78" s="327" t="s">
        <v>32</v>
      </c>
      <c r="D78" s="328"/>
      <c r="E78" s="328"/>
      <c r="F78" s="107" t="s">
        <v>658</v>
      </c>
      <c r="G78" s="99">
        <v>4339.3943915212803</v>
      </c>
      <c r="H78" s="107" t="s">
        <v>658</v>
      </c>
      <c r="I78" s="257">
        <f t="shared" si="7"/>
        <v>4569.382294271908</v>
      </c>
      <c r="J78" s="107" t="s">
        <v>658</v>
      </c>
      <c r="K78" s="257">
        <f t="shared" si="4"/>
        <v>4816.1289381625911</v>
      </c>
      <c r="L78" s="107" t="s">
        <v>658</v>
      </c>
      <c r="M78" s="257">
        <f t="shared" si="5"/>
        <v>5085.8321586996954</v>
      </c>
    </row>
    <row r="79" spans="1:13" x14ac:dyDescent="0.2">
      <c r="A79" s="76"/>
    </row>
  </sheetData>
  <mergeCells count="74">
    <mergeCell ref="C77:E77"/>
    <mergeCell ref="C78:E78"/>
    <mergeCell ref="L1:M2"/>
    <mergeCell ref="C75:E75"/>
    <mergeCell ref="C76:E76"/>
    <mergeCell ref="C67:E67"/>
    <mergeCell ref="C68:E68"/>
    <mergeCell ref="C69:E69"/>
    <mergeCell ref="C70:E70"/>
    <mergeCell ref="C71:E71"/>
    <mergeCell ref="C62:E62"/>
    <mergeCell ref="C66:E66"/>
    <mergeCell ref="C72:E72"/>
    <mergeCell ref="C73:E73"/>
    <mergeCell ref="C74:E74"/>
    <mergeCell ref="C64:E64"/>
    <mergeCell ref="C65:E65"/>
    <mergeCell ref="C49:E49"/>
    <mergeCell ref="C50:E50"/>
    <mergeCell ref="C48:E48"/>
    <mergeCell ref="C46:E46"/>
    <mergeCell ref="C47:E47"/>
    <mergeCell ref="C63:E63"/>
    <mergeCell ref="C57:E57"/>
    <mergeCell ref="C51:E51"/>
    <mergeCell ref="C52:E52"/>
    <mergeCell ref="C53:E53"/>
    <mergeCell ref="C54:E54"/>
    <mergeCell ref="C55:E55"/>
    <mergeCell ref="C56:E56"/>
    <mergeCell ref="C58:E58"/>
    <mergeCell ref="C59:E59"/>
    <mergeCell ref="C61:E61"/>
    <mergeCell ref="C21:E21"/>
    <mergeCell ref="C22:E25"/>
    <mergeCell ref="C26:E29"/>
    <mergeCell ref="C40:E40"/>
    <mergeCell ref="C41:E41"/>
    <mergeCell ref="C43:E43"/>
    <mergeCell ref="C44:E44"/>
    <mergeCell ref="C45:E45"/>
    <mergeCell ref="C30:E30"/>
    <mergeCell ref="C31:E31"/>
    <mergeCell ref="C32:E32"/>
    <mergeCell ref="A1:A2"/>
    <mergeCell ref="B1:B2"/>
    <mergeCell ref="C1:E2"/>
    <mergeCell ref="A3:A78"/>
    <mergeCell ref="C33:E33"/>
    <mergeCell ref="C34:E34"/>
    <mergeCell ref="C39:E39"/>
    <mergeCell ref="C35:E35"/>
    <mergeCell ref="C36:E36"/>
    <mergeCell ref="C37:E37"/>
    <mergeCell ref="C38:E38"/>
    <mergeCell ref="C14:E14"/>
    <mergeCell ref="C15:E19"/>
    <mergeCell ref="C20:E20"/>
    <mergeCell ref="C42:E42"/>
    <mergeCell ref="C60:E60"/>
    <mergeCell ref="J1:K2"/>
    <mergeCell ref="C13:E13"/>
    <mergeCell ref="C9:E9"/>
    <mergeCell ref="C10:E10"/>
    <mergeCell ref="C11:E11"/>
    <mergeCell ref="C12:E12"/>
    <mergeCell ref="C3:E3"/>
    <mergeCell ref="C4:E4"/>
    <mergeCell ref="C5:E5"/>
    <mergeCell ref="C6:E6"/>
    <mergeCell ref="C7:E7"/>
    <mergeCell ref="C8:E8"/>
    <mergeCell ref="F1:G2"/>
    <mergeCell ref="H1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4"/>
  <sheetViews>
    <sheetView tabSelected="1" topLeftCell="A157" zoomScaleNormal="100" workbookViewId="0">
      <selection activeCell="C162" sqref="C162"/>
    </sheetView>
  </sheetViews>
  <sheetFormatPr defaultRowHeight="12.75" x14ac:dyDescent="0.2"/>
  <cols>
    <col min="1" max="1" width="8.875" style="5" customWidth="1"/>
    <col min="2" max="2" width="67.75" style="5" customWidth="1"/>
    <col min="3" max="3" width="16.5" style="5" customWidth="1"/>
    <col min="4" max="4" width="21.75" style="5" customWidth="1"/>
    <col min="5" max="5" width="19.125" style="5" customWidth="1"/>
    <col min="6" max="6" width="24.125" style="5" customWidth="1"/>
    <col min="7" max="16384" width="9" style="5"/>
  </cols>
  <sheetData>
    <row r="1" spans="1:6" ht="13.5" thickBot="1" x14ac:dyDescent="0.25">
      <c r="A1" s="300"/>
      <c r="B1" s="301" t="s">
        <v>405</v>
      </c>
      <c r="C1" s="302"/>
      <c r="D1" s="302"/>
      <c r="E1" s="302"/>
      <c r="F1" s="303"/>
    </row>
    <row r="2" spans="1:6" ht="19.5" customHeight="1" x14ac:dyDescent="0.2">
      <c r="A2" s="444" t="s">
        <v>1</v>
      </c>
      <c r="B2" s="444" t="s">
        <v>2</v>
      </c>
      <c r="C2" s="442" t="s">
        <v>649</v>
      </c>
      <c r="D2" s="442" t="s">
        <v>654</v>
      </c>
      <c r="E2" s="442" t="s">
        <v>655</v>
      </c>
      <c r="F2" s="442" t="s">
        <v>656</v>
      </c>
    </row>
    <row r="3" spans="1:6" ht="19.5" customHeight="1" thickBot="1" x14ac:dyDescent="0.25">
      <c r="A3" s="445"/>
      <c r="B3" s="445"/>
      <c r="C3" s="443"/>
      <c r="D3" s="443"/>
      <c r="E3" s="443"/>
      <c r="F3" s="443"/>
    </row>
    <row r="4" spans="1:6" x14ac:dyDescent="0.2">
      <c r="A4" s="45" t="s">
        <v>406</v>
      </c>
      <c r="B4" s="46"/>
      <c r="C4" s="47"/>
      <c r="D4" s="48"/>
      <c r="E4" s="48"/>
      <c r="F4" s="49"/>
    </row>
    <row r="5" spans="1:6" x14ac:dyDescent="0.2">
      <c r="A5" s="50">
        <v>10047</v>
      </c>
      <c r="B5" s="51" t="s">
        <v>407</v>
      </c>
      <c r="C5" s="52">
        <v>540</v>
      </c>
      <c r="D5" s="436" t="s">
        <v>696</v>
      </c>
      <c r="E5" s="437"/>
      <c r="F5" s="438"/>
    </row>
    <row r="6" spans="1:6" x14ac:dyDescent="0.2">
      <c r="A6" s="50">
        <v>10097</v>
      </c>
      <c r="B6" s="51" t="s">
        <v>408</v>
      </c>
      <c r="C6" s="52">
        <v>130</v>
      </c>
      <c r="D6" s="436" t="s">
        <v>696</v>
      </c>
      <c r="E6" s="437"/>
      <c r="F6" s="438"/>
    </row>
    <row r="7" spans="1:6" ht="25.5" x14ac:dyDescent="0.2">
      <c r="A7" s="50">
        <v>10403</v>
      </c>
      <c r="B7" s="51" t="s">
        <v>409</v>
      </c>
      <c r="C7" s="52">
        <v>540</v>
      </c>
      <c r="D7" s="436" t="s">
        <v>696</v>
      </c>
      <c r="E7" s="437"/>
      <c r="F7" s="438"/>
    </row>
    <row r="8" spans="1:6" ht="25.5" x14ac:dyDescent="0.2">
      <c r="A8" s="50">
        <v>10411</v>
      </c>
      <c r="B8" s="51" t="s">
        <v>409</v>
      </c>
      <c r="C8" s="52">
        <v>1200</v>
      </c>
      <c r="D8" s="436" t="s">
        <v>696</v>
      </c>
      <c r="E8" s="437"/>
      <c r="F8" s="438"/>
    </row>
    <row r="9" spans="1:6" ht="25.5" x14ac:dyDescent="0.2">
      <c r="A9" s="50">
        <v>10429</v>
      </c>
      <c r="B9" s="51" t="s">
        <v>410</v>
      </c>
      <c r="C9" s="52">
        <v>340</v>
      </c>
      <c r="D9" s="436" t="s">
        <v>696</v>
      </c>
      <c r="E9" s="437"/>
      <c r="F9" s="438"/>
    </row>
    <row r="10" spans="1:6" ht="25.5" x14ac:dyDescent="0.2">
      <c r="A10" s="50">
        <v>10437</v>
      </c>
      <c r="B10" s="51" t="s">
        <v>410</v>
      </c>
      <c r="C10" s="52">
        <v>540</v>
      </c>
      <c r="D10" s="436" t="s">
        <v>696</v>
      </c>
      <c r="E10" s="437"/>
      <c r="F10" s="438"/>
    </row>
    <row r="11" spans="1:6" x14ac:dyDescent="0.2">
      <c r="A11" s="50">
        <v>10487</v>
      </c>
      <c r="B11" s="51" t="s">
        <v>411</v>
      </c>
      <c r="C11" s="52">
        <v>540</v>
      </c>
      <c r="D11" s="436" t="s">
        <v>696</v>
      </c>
      <c r="E11" s="437"/>
      <c r="F11" s="438"/>
    </row>
    <row r="12" spans="1:6" ht="25.5" x14ac:dyDescent="0.2">
      <c r="A12" s="50">
        <v>10500</v>
      </c>
      <c r="B12" s="51" t="s">
        <v>412</v>
      </c>
      <c r="C12" s="52">
        <v>1200</v>
      </c>
      <c r="D12" s="436" t="s">
        <v>696</v>
      </c>
      <c r="E12" s="437"/>
      <c r="F12" s="438"/>
    </row>
    <row r="13" spans="1:6" x14ac:dyDescent="0.2">
      <c r="A13" s="50">
        <v>10649</v>
      </c>
      <c r="B13" s="51" t="s">
        <v>413</v>
      </c>
      <c r="C13" s="52">
        <v>1000</v>
      </c>
      <c r="D13" s="436" t="s">
        <v>696</v>
      </c>
      <c r="E13" s="437"/>
      <c r="F13" s="438"/>
    </row>
    <row r="14" spans="1:6" x14ac:dyDescent="0.2">
      <c r="A14" s="50">
        <v>17502</v>
      </c>
      <c r="B14" s="51" t="s">
        <v>414</v>
      </c>
      <c r="C14" s="52">
        <v>540</v>
      </c>
      <c r="D14" s="436" t="s">
        <v>696</v>
      </c>
      <c r="E14" s="437"/>
      <c r="F14" s="438"/>
    </row>
    <row r="15" spans="1:6" x14ac:dyDescent="0.2">
      <c r="A15" s="50">
        <v>17798</v>
      </c>
      <c r="B15" s="51" t="s">
        <v>415</v>
      </c>
      <c r="C15" s="52">
        <v>540</v>
      </c>
      <c r="D15" s="436" t="s">
        <v>696</v>
      </c>
      <c r="E15" s="437"/>
      <c r="F15" s="438"/>
    </row>
    <row r="16" spans="1:6" ht="25.5" x14ac:dyDescent="0.2">
      <c r="A16" s="50">
        <v>17811</v>
      </c>
      <c r="B16" s="51" t="s">
        <v>416</v>
      </c>
      <c r="C16" s="52">
        <v>1700</v>
      </c>
      <c r="D16" s="436" t="s">
        <v>696</v>
      </c>
      <c r="E16" s="437"/>
      <c r="F16" s="438"/>
    </row>
    <row r="17" spans="1:6" x14ac:dyDescent="0.2">
      <c r="A17" s="50">
        <v>19245</v>
      </c>
      <c r="B17" s="51" t="s">
        <v>553</v>
      </c>
      <c r="C17" s="52"/>
      <c r="D17" s="53"/>
      <c r="E17" s="53"/>
      <c r="F17" s="54"/>
    </row>
    <row r="18" spans="1:6" x14ac:dyDescent="0.2">
      <c r="A18" s="50"/>
      <c r="B18" s="51" t="s">
        <v>554</v>
      </c>
      <c r="C18" s="52">
        <v>1200</v>
      </c>
      <c r="D18" s="436" t="s">
        <v>696</v>
      </c>
      <c r="E18" s="437"/>
      <c r="F18" s="438"/>
    </row>
    <row r="19" spans="1:6" ht="25.5" x14ac:dyDescent="0.2">
      <c r="A19" s="50">
        <v>20000</v>
      </c>
      <c r="B19" s="51" t="s">
        <v>417</v>
      </c>
      <c r="C19" s="52">
        <v>1200</v>
      </c>
      <c r="D19" s="436" t="s">
        <v>696</v>
      </c>
      <c r="E19" s="437"/>
      <c r="F19" s="438"/>
    </row>
    <row r="20" spans="1:6" ht="25.5" x14ac:dyDescent="0.2">
      <c r="A20" s="50">
        <v>20107</v>
      </c>
      <c r="B20" s="51" t="s">
        <v>422</v>
      </c>
      <c r="C20" s="52">
        <v>1200</v>
      </c>
      <c r="D20" s="436" t="s">
        <v>696</v>
      </c>
      <c r="E20" s="437"/>
      <c r="F20" s="438"/>
    </row>
    <row r="21" spans="1:6" x14ac:dyDescent="0.2">
      <c r="A21" s="50">
        <v>20458</v>
      </c>
      <c r="B21" s="51" t="s">
        <v>418</v>
      </c>
      <c r="C21" s="52">
        <v>340</v>
      </c>
      <c r="D21" s="436" t="s">
        <v>696</v>
      </c>
      <c r="E21" s="437"/>
      <c r="F21" s="438"/>
    </row>
    <row r="22" spans="1:6" ht="25.5" x14ac:dyDescent="0.2">
      <c r="A22" s="50">
        <v>20539</v>
      </c>
      <c r="B22" s="51" t="s">
        <v>419</v>
      </c>
      <c r="C22" s="52">
        <v>1200</v>
      </c>
      <c r="D22" s="436" t="s">
        <v>696</v>
      </c>
      <c r="E22" s="437"/>
      <c r="F22" s="438"/>
    </row>
    <row r="23" spans="1:6" x14ac:dyDescent="0.2">
      <c r="A23" s="55" t="s">
        <v>420</v>
      </c>
      <c r="B23" s="56" t="s">
        <v>421</v>
      </c>
      <c r="C23" s="52"/>
      <c r="D23" s="53"/>
      <c r="E23" s="53"/>
      <c r="F23" s="54"/>
    </row>
    <row r="24" spans="1:6" x14ac:dyDescent="0.2">
      <c r="A24" s="50"/>
      <c r="B24" s="51"/>
      <c r="C24" s="52"/>
      <c r="D24" s="53"/>
      <c r="E24" s="53"/>
      <c r="F24" s="54"/>
    </row>
    <row r="25" spans="1:6" x14ac:dyDescent="0.2">
      <c r="A25" s="50">
        <v>13914</v>
      </c>
      <c r="B25" s="51" t="s">
        <v>423</v>
      </c>
      <c r="C25" s="52">
        <v>130</v>
      </c>
      <c r="D25" s="436" t="s">
        <v>696</v>
      </c>
      <c r="E25" s="437"/>
      <c r="F25" s="438"/>
    </row>
    <row r="26" spans="1:6" x14ac:dyDescent="0.2">
      <c r="A26" s="50">
        <v>13922</v>
      </c>
      <c r="B26" s="51" t="s">
        <v>424</v>
      </c>
      <c r="C26" s="52">
        <v>190</v>
      </c>
      <c r="D26" s="436" t="s">
        <v>696</v>
      </c>
      <c r="E26" s="437"/>
      <c r="F26" s="438"/>
    </row>
    <row r="27" spans="1:6" x14ac:dyDescent="0.2">
      <c r="A27" s="50">
        <v>13930</v>
      </c>
      <c r="B27" s="51" t="s">
        <v>425</v>
      </c>
      <c r="C27" s="52">
        <v>240</v>
      </c>
      <c r="D27" s="436" t="s">
        <v>696</v>
      </c>
      <c r="E27" s="437"/>
      <c r="F27" s="438"/>
    </row>
    <row r="28" spans="1:6" x14ac:dyDescent="0.2">
      <c r="A28" s="50">
        <v>13948</v>
      </c>
      <c r="B28" s="51" t="s">
        <v>426</v>
      </c>
      <c r="C28" s="52">
        <v>280</v>
      </c>
      <c r="D28" s="436" t="s">
        <v>696</v>
      </c>
      <c r="E28" s="437"/>
      <c r="F28" s="438"/>
    </row>
    <row r="29" spans="1:6" x14ac:dyDescent="0.2">
      <c r="A29" s="50">
        <v>13956</v>
      </c>
      <c r="B29" s="51" t="s">
        <v>427</v>
      </c>
      <c r="C29" s="52">
        <v>340</v>
      </c>
      <c r="D29" s="436" t="s">
        <v>696</v>
      </c>
      <c r="E29" s="437"/>
      <c r="F29" s="438"/>
    </row>
    <row r="30" spans="1:6" x14ac:dyDescent="0.2">
      <c r="A30" s="50"/>
      <c r="B30" s="51"/>
      <c r="C30" s="52"/>
      <c r="D30" s="53"/>
      <c r="E30" s="53"/>
      <c r="F30" s="54"/>
    </row>
    <row r="31" spans="1:6" x14ac:dyDescent="0.2">
      <c r="A31" s="50"/>
      <c r="B31" s="51"/>
      <c r="C31" s="52"/>
      <c r="D31" s="53"/>
      <c r="E31" s="53"/>
      <c r="F31" s="54"/>
    </row>
    <row r="32" spans="1:6" x14ac:dyDescent="0.2">
      <c r="A32" s="50"/>
      <c r="B32" s="51"/>
      <c r="C32" s="52"/>
      <c r="D32" s="53"/>
      <c r="E32" s="53"/>
      <c r="F32" s="54"/>
    </row>
    <row r="33" spans="1:6" x14ac:dyDescent="0.2">
      <c r="A33" s="50"/>
      <c r="B33" s="51"/>
      <c r="C33" s="52"/>
      <c r="D33" s="53"/>
      <c r="E33" s="53"/>
      <c r="F33" s="54"/>
    </row>
    <row r="34" spans="1:6" x14ac:dyDescent="0.2">
      <c r="A34" s="50">
        <v>13964</v>
      </c>
      <c r="B34" s="51" t="s">
        <v>428</v>
      </c>
      <c r="C34" s="52">
        <v>390</v>
      </c>
      <c r="D34" s="436" t="s">
        <v>696</v>
      </c>
      <c r="E34" s="437"/>
      <c r="F34" s="438"/>
    </row>
    <row r="35" spans="1:6" x14ac:dyDescent="0.2">
      <c r="A35" s="50">
        <v>13972</v>
      </c>
      <c r="B35" s="51" t="s">
        <v>429</v>
      </c>
      <c r="C35" s="52">
        <v>440</v>
      </c>
      <c r="D35" s="436" t="s">
        <v>696</v>
      </c>
      <c r="E35" s="437"/>
      <c r="F35" s="438"/>
    </row>
    <row r="36" spans="1:6" x14ac:dyDescent="0.2">
      <c r="A36" s="50">
        <v>13980</v>
      </c>
      <c r="B36" s="51" t="s">
        <v>430</v>
      </c>
      <c r="C36" s="52">
        <v>660</v>
      </c>
      <c r="D36" s="436" t="s">
        <v>696</v>
      </c>
      <c r="E36" s="437"/>
      <c r="F36" s="438"/>
    </row>
    <row r="37" spans="1:6" x14ac:dyDescent="0.2">
      <c r="A37" s="50">
        <v>13998</v>
      </c>
      <c r="B37" s="51" t="s">
        <v>431</v>
      </c>
      <c r="C37" s="52">
        <v>660</v>
      </c>
      <c r="D37" s="436" t="s">
        <v>696</v>
      </c>
      <c r="E37" s="437"/>
      <c r="F37" s="438"/>
    </row>
    <row r="38" spans="1:6" x14ac:dyDescent="0.2">
      <c r="A38" s="50">
        <v>14009</v>
      </c>
      <c r="B38" s="51" t="s">
        <v>432</v>
      </c>
      <c r="C38" s="52">
        <v>1200</v>
      </c>
      <c r="D38" s="436" t="s">
        <v>696</v>
      </c>
      <c r="E38" s="437"/>
      <c r="F38" s="438"/>
    </row>
    <row r="39" spans="1:6" x14ac:dyDescent="0.2">
      <c r="A39" s="50">
        <v>14017</v>
      </c>
      <c r="B39" s="51" t="s">
        <v>555</v>
      </c>
      <c r="C39" s="52"/>
      <c r="D39" s="53"/>
      <c r="E39" s="53"/>
      <c r="F39" s="54"/>
    </row>
    <row r="40" spans="1:6" x14ac:dyDescent="0.2">
      <c r="A40" s="50"/>
      <c r="B40" s="51" t="s">
        <v>556</v>
      </c>
      <c r="C40" s="52" t="s">
        <v>433</v>
      </c>
      <c r="D40" s="436" t="s">
        <v>696</v>
      </c>
      <c r="E40" s="437"/>
      <c r="F40" s="438"/>
    </row>
    <row r="41" spans="1:6" x14ac:dyDescent="0.2">
      <c r="A41" s="50">
        <v>14025</v>
      </c>
      <c r="B41" s="51" t="s">
        <v>434</v>
      </c>
      <c r="C41" s="52" t="s">
        <v>433</v>
      </c>
      <c r="D41" s="436" t="s">
        <v>696</v>
      </c>
      <c r="E41" s="437"/>
      <c r="F41" s="438"/>
    </row>
    <row r="42" spans="1:6" x14ac:dyDescent="0.2">
      <c r="A42" s="50"/>
      <c r="B42" s="51"/>
      <c r="C42" s="52"/>
      <c r="D42" s="53"/>
      <c r="E42" s="53"/>
      <c r="F42" s="54"/>
    </row>
    <row r="43" spans="1:6" x14ac:dyDescent="0.2">
      <c r="A43" s="55" t="s">
        <v>420</v>
      </c>
      <c r="B43" s="56" t="s">
        <v>435</v>
      </c>
      <c r="C43" s="52"/>
      <c r="D43" s="53"/>
      <c r="E43" s="53"/>
      <c r="F43" s="54"/>
    </row>
    <row r="44" spans="1:6" x14ac:dyDescent="0.2">
      <c r="A44" s="50"/>
      <c r="B44" s="51"/>
      <c r="C44" s="52"/>
      <c r="D44" s="53"/>
      <c r="E44" s="53"/>
      <c r="F44" s="54"/>
    </row>
    <row r="45" spans="1:6" ht="25.5" x14ac:dyDescent="0.2">
      <c r="A45" s="50">
        <v>14716</v>
      </c>
      <c r="B45" s="51" t="s">
        <v>436</v>
      </c>
      <c r="C45" s="52">
        <v>130</v>
      </c>
      <c r="D45" s="436" t="s">
        <v>696</v>
      </c>
      <c r="E45" s="437"/>
      <c r="F45" s="438"/>
    </row>
    <row r="46" spans="1:6" x14ac:dyDescent="0.2">
      <c r="A46" s="50">
        <v>14724</v>
      </c>
      <c r="B46" s="51" t="s">
        <v>437</v>
      </c>
      <c r="C46" s="52">
        <v>180</v>
      </c>
      <c r="D46" s="436" t="s">
        <v>696</v>
      </c>
      <c r="E46" s="437"/>
      <c r="F46" s="438"/>
    </row>
    <row r="47" spans="1:6" x14ac:dyDescent="0.2">
      <c r="A47" s="50">
        <v>14732</v>
      </c>
      <c r="B47" s="51" t="s">
        <v>438</v>
      </c>
      <c r="C47" s="52">
        <v>240</v>
      </c>
      <c r="D47" s="436" t="s">
        <v>696</v>
      </c>
      <c r="E47" s="437"/>
      <c r="F47" s="438"/>
    </row>
    <row r="48" spans="1:6" x14ac:dyDescent="0.2">
      <c r="A48" s="50">
        <v>14740</v>
      </c>
      <c r="B48" s="51" t="s">
        <v>439</v>
      </c>
      <c r="C48" s="52">
        <v>280</v>
      </c>
      <c r="D48" s="436" t="s">
        <v>696</v>
      </c>
      <c r="E48" s="437"/>
      <c r="F48" s="438"/>
    </row>
    <row r="49" spans="1:6" x14ac:dyDescent="0.2">
      <c r="A49" s="50">
        <v>14758</v>
      </c>
      <c r="B49" s="51" t="s">
        <v>440</v>
      </c>
      <c r="C49" s="52">
        <v>340</v>
      </c>
      <c r="D49" s="436" t="s">
        <v>696</v>
      </c>
      <c r="E49" s="437"/>
      <c r="F49" s="438"/>
    </row>
    <row r="50" spans="1:6" x14ac:dyDescent="0.2">
      <c r="A50" s="50">
        <v>14766</v>
      </c>
      <c r="B50" s="51" t="s">
        <v>441</v>
      </c>
      <c r="C50" s="52">
        <v>290</v>
      </c>
      <c r="D50" s="436" t="s">
        <v>696</v>
      </c>
      <c r="E50" s="437"/>
      <c r="F50" s="438"/>
    </row>
    <row r="51" spans="1:6" x14ac:dyDescent="0.2">
      <c r="A51" s="50">
        <v>14774</v>
      </c>
      <c r="B51" s="51" t="s">
        <v>442</v>
      </c>
      <c r="C51" s="52">
        <v>440</v>
      </c>
      <c r="D51" s="436" t="s">
        <v>696</v>
      </c>
      <c r="E51" s="437"/>
      <c r="F51" s="438"/>
    </row>
    <row r="52" spans="1:6" x14ac:dyDescent="0.2">
      <c r="A52" s="50">
        <v>14782</v>
      </c>
      <c r="B52" s="51" t="s">
        <v>443</v>
      </c>
      <c r="C52" s="52">
        <v>660</v>
      </c>
      <c r="D52" s="436" t="s">
        <v>696</v>
      </c>
      <c r="E52" s="437"/>
      <c r="F52" s="438"/>
    </row>
    <row r="53" spans="1:6" x14ac:dyDescent="0.2">
      <c r="A53" s="50">
        <v>14790</v>
      </c>
      <c r="B53" s="51" t="s">
        <v>444</v>
      </c>
      <c r="C53" s="52">
        <v>880</v>
      </c>
      <c r="D53" s="436" t="s">
        <v>696</v>
      </c>
      <c r="E53" s="437"/>
      <c r="F53" s="438"/>
    </row>
    <row r="54" spans="1:6" x14ac:dyDescent="0.2">
      <c r="A54" s="50">
        <v>14805</v>
      </c>
      <c r="B54" s="51" t="s">
        <v>445</v>
      </c>
      <c r="C54" s="52" t="s">
        <v>433</v>
      </c>
      <c r="D54" s="436" t="s">
        <v>696</v>
      </c>
      <c r="E54" s="437"/>
      <c r="F54" s="438"/>
    </row>
    <row r="55" spans="1:6" x14ac:dyDescent="0.2">
      <c r="A55" s="50">
        <v>14813</v>
      </c>
      <c r="B55" s="51" t="s">
        <v>446</v>
      </c>
      <c r="C55" s="52" t="s">
        <v>433</v>
      </c>
      <c r="D55" s="436" t="s">
        <v>696</v>
      </c>
      <c r="E55" s="437"/>
      <c r="F55" s="438"/>
    </row>
    <row r="56" spans="1:6" x14ac:dyDescent="0.2">
      <c r="A56" s="50">
        <v>14821</v>
      </c>
      <c r="B56" s="51" t="s">
        <v>447</v>
      </c>
      <c r="C56" s="52" t="s">
        <v>433</v>
      </c>
      <c r="D56" s="436" t="s">
        <v>696</v>
      </c>
      <c r="E56" s="437"/>
      <c r="F56" s="438"/>
    </row>
    <row r="57" spans="1:6" x14ac:dyDescent="0.2">
      <c r="A57" s="55" t="s">
        <v>420</v>
      </c>
      <c r="B57" s="56" t="s">
        <v>448</v>
      </c>
      <c r="C57" s="52"/>
      <c r="D57" s="53"/>
      <c r="E57" s="53"/>
      <c r="F57" s="54"/>
    </row>
    <row r="58" spans="1:6" x14ac:dyDescent="0.2">
      <c r="A58" s="50">
        <v>15500</v>
      </c>
      <c r="B58" s="51" t="s">
        <v>449</v>
      </c>
      <c r="C58" s="52">
        <v>130</v>
      </c>
      <c r="D58" s="436" t="s">
        <v>696</v>
      </c>
      <c r="E58" s="437"/>
      <c r="F58" s="438"/>
    </row>
    <row r="59" spans="1:6" x14ac:dyDescent="0.2">
      <c r="A59" s="50">
        <v>15518</v>
      </c>
      <c r="B59" s="51" t="s">
        <v>450</v>
      </c>
      <c r="C59" s="52">
        <v>180</v>
      </c>
      <c r="D59" s="436" t="s">
        <v>696</v>
      </c>
      <c r="E59" s="437"/>
      <c r="F59" s="438"/>
    </row>
    <row r="60" spans="1:6" x14ac:dyDescent="0.2">
      <c r="A60" s="50">
        <v>15526</v>
      </c>
      <c r="B60" s="51" t="s">
        <v>451</v>
      </c>
      <c r="C60" s="52">
        <v>240</v>
      </c>
      <c r="D60" s="436" t="s">
        <v>696</v>
      </c>
      <c r="E60" s="437"/>
      <c r="F60" s="438"/>
    </row>
    <row r="61" spans="1:6" x14ac:dyDescent="0.2">
      <c r="A61" s="50">
        <v>15534</v>
      </c>
      <c r="B61" s="51" t="s">
        <v>452</v>
      </c>
      <c r="C61" s="52">
        <v>340</v>
      </c>
      <c r="D61" s="436" t="s">
        <v>696</v>
      </c>
      <c r="E61" s="437"/>
      <c r="F61" s="438"/>
    </row>
    <row r="62" spans="1:6" x14ac:dyDescent="0.2">
      <c r="A62" s="50">
        <v>15542</v>
      </c>
      <c r="B62" s="51" t="s">
        <v>453</v>
      </c>
      <c r="C62" s="52">
        <v>440</v>
      </c>
      <c r="D62" s="436" t="s">
        <v>696</v>
      </c>
      <c r="E62" s="437"/>
      <c r="F62" s="438"/>
    </row>
    <row r="63" spans="1:6" x14ac:dyDescent="0.2">
      <c r="A63" s="50">
        <v>15550</v>
      </c>
      <c r="B63" s="51" t="s">
        <v>454</v>
      </c>
      <c r="C63" s="52">
        <v>660</v>
      </c>
      <c r="D63" s="436" t="s">
        <v>696</v>
      </c>
      <c r="E63" s="437"/>
      <c r="F63" s="438"/>
    </row>
    <row r="64" spans="1:6" x14ac:dyDescent="0.2">
      <c r="A64" s="50">
        <v>15568</v>
      </c>
      <c r="B64" s="51" t="s">
        <v>455</v>
      </c>
      <c r="C64" s="52">
        <v>880</v>
      </c>
      <c r="D64" s="436" t="s">
        <v>696</v>
      </c>
      <c r="E64" s="437"/>
      <c r="F64" s="438"/>
    </row>
    <row r="65" spans="1:6" x14ac:dyDescent="0.2">
      <c r="A65" s="50">
        <v>15576</v>
      </c>
      <c r="B65" s="51" t="s">
        <v>456</v>
      </c>
      <c r="C65" s="52">
        <v>1200</v>
      </c>
      <c r="D65" s="436" t="s">
        <v>696</v>
      </c>
      <c r="E65" s="437"/>
      <c r="F65" s="438"/>
    </row>
    <row r="66" spans="1:6" x14ac:dyDescent="0.2">
      <c r="A66" s="50">
        <v>15584</v>
      </c>
      <c r="B66" s="51" t="s">
        <v>457</v>
      </c>
      <c r="C66" s="52" t="s">
        <v>433</v>
      </c>
      <c r="D66" s="436" t="s">
        <v>696</v>
      </c>
      <c r="E66" s="437"/>
      <c r="F66" s="438"/>
    </row>
    <row r="67" spans="1:6" x14ac:dyDescent="0.2">
      <c r="A67" s="55" t="s">
        <v>420</v>
      </c>
      <c r="B67" s="56" t="s">
        <v>458</v>
      </c>
      <c r="C67" s="52"/>
      <c r="D67" s="53"/>
      <c r="E67" s="53"/>
      <c r="F67" s="54"/>
    </row>
    <row r="68" spans="1:6" x14ac:dyDescent="0.2">
      <c r="A68" s="50">
        <v>16255</v>
      </c>
      <c r="B68" s="51" t="s">
        <v>459</v>
      </c>
      <c r="C68" s="52">
        <v>130</v>
      </c>
      <c r="D68" s="436" t="s">
        <v>696</v>
      </c>
      <c r="E68" s="437"/>
      <c r="F68" s="438"/>
    </row>
    <row r="69" spans="1:6" x14ac:dyDescent="0.2">
      <c r="A69" s="50">
        <v>16263</v>
      </c>
      <c r="B69" s="51" t="s">
        <v>460</v>
      </c>
      <c r="C69" s="52">
        <v>180</v>
      </c>
      <c r="D69" s="436" t="s">
        <v>696</v>
      </c>
      <c r="E69" s="437"/>
      <c r="F69" s="438"/>
    </row>
    <row r="70" spans="1:6" x14ac:dyDescent="0.2">
      <c r="A70" s="50">
        <v>16271</v>
      </c>
      <c r="B70" s="51" t="s">
        <v>461</v>
      </c>
      <c r="C70" s="52">
        <v>240</v>
      </c>
      <c r="D70" s="436" t="s">
        <v>696</v>
      </c>
      <c r="E70" s="437"/>
      <c r="F70" s="438"/>
    </row>
    <row r="71" spans="1:6" x14ac:dyDescent="0.2">
      <c r="A71" s="50">
        <v>16289</v>
      </c>
      <c r="B71" s="51" t="s">
        <v>462</v>
      </c>
      <c r="C71" s="52">
        <v>280</v>
      </c>
      <c r="D71" s="436" t="s">
        <v>696</v>
      </c>
      <c r="E71" s="437"/>
      <c r="F71" s="438"/>
    </row>
    <row r="72" spans="1:6" x14ac:dyDescent="0.2">
      <c r="A72" s="50">
        <v>16297</v>
      </c>
      <c r="B72" s="51" t="s">
        <v>463</v>
      </c>
      <c r="C72" s="52">
        <v>340</v>
      </c>
      <c r="D72" s="436" t="s">
        <v>696</v>
      </c>
      <c r="E72" s="437"/>
      <c r="F72" s="438"/>
    </row>
    <row r="73" spans="1:6" x14ac:dyDescent="0.2">
      <c r="A73" s="50">
        <v>16302</v>
      </c>
      <c r="B73" s="51" t="s">
        <v>464</v>
      </c>
      <c r="C73" s="52">
        <v>380</v>
      </c>
      <c r="D73" s="436" t="s">
        <v>696</v>
      </c>
      <c r="E73" s="437"/>
      <c r="F73" s="438"/>
    </row>
    <row r="74" spans="1:6" x14ac:dyDescent="0.2">
      <c r="A74" s="50">
        <v>16310</v>
      </c>
      <c r="B74" s="51" t="s">
        <v>465</v>
      </c>
      <c r="C74" s="52">
        <v>440</v>
      </c>
      <c r="D74" s="436" t="s">
        <v>696</v>
      </c>
      <c r="E74" s="437"/>
      <c r="F74" s="438"/>
    </row>
    <row r="75" spans="1:6" x14ac:dyDescent="0.2">
      <c r="A75" s="50">
        <v>16328</v>
      </c>
      <c r="B75" s="51" t="s">
        <v>467</v>
      </c>
      <c r="C75" s="52">
        <v>660</v>
      </c>
      <c r="D75" s="436" t="s">
        <v>696</v>
      </c>
      <c r="E75" s="437"/>
      <c r="F75" s="438"/>
    </row>
    <row r="76" spans="1:6" x14ac:dyDescent="0.2">
      <c r="A76" s="50">
        <v>16336</v>
      </c>
      <c r="B76" s="51" t="s">
        <v>466</v>
      </c>
      <c r="C76" s="52">
        <v>880</v>
      </c>
      <c r="D76" s="436" t="s">
        <v>696</v>
      </c>
      <c r="E76" s="437"/>
      <c r="F76" s="438"/>
    </row>
    <row r="77" spans="1:6" x14ac:dyDescent="0.2">
      <c r="A77" s="50">
        <v>16344</v>
      </c>
      <c r="B77" s="51" t="s">
        <v>468</v>
      </c>
      <c r="C77" s="52">
        <v>1200</v>
      </c>
      <c r="D77" s="436" t="s">
        <v>696</v>
      </c>
      <c r="E77" s="437"/>
      <c r="F77" s="438"/>
    </row>
    <row r="78" spans="1:6" x14ac:dyDescent="0.2">
      <c r="A78" s="50">
        <v>16352</v>
      </c>
      <c r="B78" s="51" t="s">
        <v>469</v>
      </c>
      <c r="C78" s="52" t="s">
        <v>433</v>
      </c>
      <c r="D78" s="436" t="s">
        <v>696</v>
      </c>
      <c r="E78" s="437"/>
      <c r="F78" s="438"/>
    </row>
    <row r="79" spans="1:6" x14ac:dyDescent="0.2">
      <c r="A79" s="50">
        <v>16360</v>
      </c>
      <c r="B79" s="51" t="s">
        <v>470</v>
      </c>
      <c r="C79" s="52" t="s">
        <v>433</v>
      </c>
      <c r="D79" s="436" t="s">
        <v>696</v>
      </c>
      <c r="E79" s="437"/>
      <c r="F79" s="438"/>
    </row>
    <row r="80" spans="1:6" x14ac:dyDescent="0.2">
      <c r="A80" s="55" t="s">
        <v>471</v>
      </c>
      <c r="B80" s="56" t="s">
        <v>448</v>
      </c>
      <c r="C80" s="52"/>
      <c r="D80" s="53"/>
      <c r="E80" s="53"/>
      <c r="F80" s="54"/>
    </row>
    <row r="81" spans="1:6" ht="25.5" x14ac:dyDescent="0.2">
      <c r="A81" s="50">
        <v>83236</v>
      </c>
      <c r="B81" s="51" t="s">
        <v>472</v>
      </c>
      <c r="C81" s="52">
        <v>550</v>
      </c>
      <c r="D81" s="436" t="s">
        <v>696</v>
      </c>
      <c r="E81" s="437"/>
      <c r="F81" s="438"/>
    </row>
    <row r="82" spans="1:6" x14ac:dyDescent="0.2">
      <c r="A82" s="50">
        <v>85597</v>
      </c>
      <c r="B82" s="51" t="s">
        <v>473</v>
      </c>
      <c r="C82" s="52">
        <v>130</v>
      </c>
      <c r="D82" s="436" t="s">
        <v>696</v>
      </c>
      <c r="E82" s="437"/>
      <c r="F82" s="438"/>
    </row>
    <row r="83" spans="1:6" x14ac:dyDescent="0.2">
      <c r="A83" s="50">
        <v>85602</v>
      </c>
      <c r="B83" s="51" t="s">
        <v>474</v>
      </c>
      <c r="C83" s="52">
        <v>130</v>
      </c>
      <c r="D83" s="436" t="s">
        <v>696</v>
      </c>
      <c r="E83" s="437"/>
      <c r="F83" s="438"/>
    </row>
    <row r="84" spans="1:6" x14ac:dyDescent="0.2">
      <c r="A84" s="50">
        <v>85610</v>
      </c>
      <c r="B84" s="51" t="s">
        <v>475</v>
      </c>
      <c r="C84" s="52">
        <v>240</v>
      </c>
      <c r="D84" s="436" t="s">
        <v>696</v>
      </c>
      <c r="E84" s="437"/>
      <c r="F84" s="438"/>
    </row>
    <row r="85" spans="1:6" x14ac:dyDescent="0.2">
      <c r="A85" s="50">
        <v>85628</v>
      </c>
      <c r="B85" s="51" t="s">
        <v>476</v>
      </c>
      <c r="C85" s="52">
        <v>330</v>
      </c>
      <c r="D85" s="436" t="s">
        <v>696</v>
      </c>
      <c r="E85" s="437"/>
      <c r="F85" s="438"/>
    </row>
    <row r="86" spans="1:6" x14ac:dyDescent="0.2">
      <c r="A86" s="50">
        <v>85636</v>
      </c>
      <c r="B86" s="51" t="s">
        <v>477</v>
      </c>
      <c r="C86" s="52">
        <v>440</v>
      </c>
      <c r="D86" s="436" t="s">
        <v>696</v>
      </c>
      <c r="E86" s="437"/>
      <c r="F86" s="438"/>
    </row>
    <row r="87" spans="1:6" x14ac:dyDescent="0.2">
      <c r="A87" s="50">
        <v>85644</v>
      </c>
      <c r="B87" s="51" t="s">
        <v>478</v>
      </c>
      <c r="C87" s="52">
        <v>660</v>
      </c>
      <c r="D87" s="436" t="s">
        <v>696</v>
      </c>
      <c r="E87" s="437"/>
      <c r="F87" s="438"/>
    </row>
    <row r="88" spans="1:6" x14ac:dyDescent="0.2">
      <c r="A88" s="50">
        <v>85652</v>
      </c>
      <c r="B88" s="51" t="s">
        <v>479</v>
      </c>
      <c r="C88" s="52">
        <v>880</v>
      </c>
      <c r="D88" s="436" t="s">
        <v>696</v>
      </c>
      <c r="E88" s="437"/>
      <c r="F88" s="438"/>
    </row>
    <row r="89" spans="1:6" x14ac:dyDescent="0.2">
      <c r="A89" s="50">
        <v>85660</v>
      </c>
      <c r="B89" s="51" t="s">
        <v>480</v>
      </c>
      <c r="C89" s="52">
        <v>1200</v>
      </c>
      <c r="D89" s="436" t="s">
        <v>696</v>
      </c>
      <c r="E89" s="437"/>
      <c r="F89" s="438"/>
    </row>
    <row r="90" spans="1:6" x14ac:dyDescent="0.2">
      <c r="A90" s="50">
        <v>85678</v>
      </c>
      <c r="B90" s="51" t="s">
        <v>481</v>
      </c>
      <c r="C90" s="52" t="s">
        <v>433</v>
      </c>
      <c r="D90" s="436" t="s">
        <v>696</v>
      </c>
      <c r="E90" s="437"/>
      <c r="F90" s="438"/>
    </row>
    <row r="91" spans="1:6" x14ac:dyDescent="0.2">
      <c r="A91" s="50">
        <v>11116</v>
      </c>
      <c r="B91" s="51" t="s">
        <v>482</v>
      </c>
      <c r="C91" s="52">
        <v>550</v>
      </c>
      <c r="D91" s="436" t="s">
        <v>696</v>
      </c>
      <c r="E91" s="437"/>
      <c r="F91" s="438"/>
    </row>
    <row r="92" spans="1:6" x14ac:dyDescent="0.2">
      <c r="A92" s="50">
        <v>21145</v>
      </c>
      <c r="B92" s="51" t="s">
        <v>483</v>
      </c>
      <c r="C92" s="52">
        <v>1200</v>
      </c>
      <c r="D92" s="436" t="s">
        <v>696</v>
      </c>
      <c r="E92" s="437"/>
      <c r="F92" s="438"/>
    </row>
    <row r="93" spans="1:6" x14ac:dyDescent="0.2">
      <c r="A93" s="50">
        <v>10958</v>
      </c>
      <c r="B93" s="51" t="s">
        <v>484</v>
      </c>
      <c r="C93" s="52">
        <v>550</v>
      </c>
      <c r="D93" s="436" t="s">
        <v>696</v>
      </c>
      <c r="E93" s="437"/>
      <c r="F93" s="438"/>
    </row>
    <row r="94" spans="1:6" x14ac:dyDescent="0.2">
      <c r="A94" s="50">
        <v>78011</v>
      </c>
      <c r="B94" s="51" t="s">
        <v>485</v>
      </c>
      <c r="C94" s="52">
        <v>330</v>
      </c>
      <c r="D94" s="436" t="s">
        <v>696</v>
      </c>
      <c r="E94" s="437"/>
      <c r="F94" s="438"/>
    </row>
    <row r="95" spans="1:6" x14ac:dyDescent="0.2">
      <c r="A95" s="50">
        <v>78053</v>
      </c>
      <c r="B95" s="51" t="s">
        <v>486</v>
      </c>
      <c r="C95" s="52">
        <v>130</v>
      </c>
      <c r="D95" s="436" t="s">
        <v>696</v>
      </c>
      <c r="E95" s="437"/>
      <c r="F95" s="438"/>
    </row>
    <row r="96" spans="1:6" x14ac:dyDescent="0.2">
      <c r="A96" s="50">
        <v>78079</v>
      </c>
      <c r="B96" s="51" t="s">
        <v>487</v>
      </c>
      <c r="C96" s="52">
        <v>130</v>
      </c>
      <c r="D96" s="436" t="s">
        <v>696</v>
      </c>
      <c r="E96" s="437"/>
      <c r="F96" s="438"/>
    </row>
    <row r="97" spans="1:6" x14ac:dyDescent="0.2">
      <c r="A97" s="50">
        <v>78095</v>
      </c>
      <c r="B97" s="51" t="s">
        <v>488</v>
      </c>
      <c r="C97" s="52">
        <v>130</v>
      </c>
      <c r="D97" s="436" t="s">
        <v>696</v>
      </c>
      <c r="E97" s="437"/>
      <c r="F97" s="438"/>
    </row>
    <row r="98" spans="1:6" x14ac:dyDescent="0.2">
      <c r="A98" s="50">
        <v>78100</v>
      </c>
      <c r="B98" s="51" t="s">
        <v>489</v>
      </c>
      <c r="C98" s="52">
        <v>130</v>
      </c>
      <c r="D98" s="436" t="s">
        <v>696</v>
      </c>
      <c r="E98" s="437"/>
      <c r="F98" s="438"/>
    </row>
    <row r="99" spans="1:6" x14ac:dyDescent="0.2">
      <c r="A99" s="50">
        <v>78118</v>
      </c>
      <c r="B99" s="51" t="s">
        <v>490</v>
      </c>
      <c r="C99" s="52">
        <v>130</v>
      </c>
      <c r="D99" s="436" t="s">
        <v>696</v>
      </c>
      <c r="E99" s="437"/>
      <c r="F99" s="438"/>
    </row>
    <row r="100" spans="1:6" x14ac:dyDescent="0.2">
      <c r="A100" s="50">
        <v>78126</v>
      </c>
      <c r="B100" s="51" t="s">
        <v>491</v>
      </c>
      <c r="C100" s="52">
        <v>130</v>
      </c>
      <c r="D100" s="436" t="s">
        <v>696</v>
      </c>
      <c r="E100" s="437"/>
      <c r="F100" s="438"/>
    </row>
    <row r="101" spans="1:6" ht="25.5" x14ac:dyDescent="0.2">
      <c r="A101" s="50">
        <v>78134</v>
      </c>
      <c r="B101" s="51" t="s">
        <v>492</v>
      </c>
      <c r="C101" s="52">
        <v>130</v>
      </c>
      <c r="D101" s="436" t="s">
        <v>696</v>
      </c>
      <c r="E101" s="437"/>
      <c r="F101" s="438"/>
    </row>
    <row r="102" spans="1:6" ht="25.5" x14ac:dyDescent="0.2">
      <c r="A102" s="50">
        <v>78231</v>
      </c>
      <c r="B102" s="51" t="s">
        <v>493</v>
      </c>
      <c r="C102" s="52">
        <v>330</v>
      </c>
      <c r="D102" s="436" t="s">
        <v>696</v>
      </c>
      <c r="E102" s="437"/>
      <c r="F102" s="438"/>
    </row>
    <row r="103" spans="1:6" x14ac:dyDescent="0.2">
      <c r="A103" s="50">
        <v>78249</v>
      </c>
      <c r="B103" s="51" t="s">
        <v>494</v>
      </c>
      <c r="C103" s="52">
        <v>230</v>
      </c>
      <c r="D103" s="436" t="s">
        <v>696</v>
      </c>
      <c r="E103" s="437"/>
      <c r="F103" s="438"/>
    </row>
    <row r="104" spans="1:6" ht="25.5" x14ac:dyDescent="0.2">
      <c r="A104" s="50">
        <v>78257</v>
      </c>
      <c r="B104" s="51" t="s">
        <v>496</v>
      </c>
      <c r="C104" s="52">
        <v>130</v>
      </c>
      <c r="D104" s="436" t="s">
        <v>696</v>
      </c>
      <c r="E104" s="437"/>
      <c r="F104" s="438"/>
    </row>
    <row r="105" spans="1:6" x14ac:dyDescent="0.2">
      <c r="A105" s="50">
        <v>78265</v>
      </c>
      <c r="B105" s="51" t="s">
        <v>495</v>
      </c>
      <c r="C105" s="52">
        <v>130</v>
      </c>
      <c r="D105" s="436" t="s">
        <v>696</v>
      </c>
      <c r="E105" s="437"/>
      <c r="F105" s="438"/>
    </row>
    <row r="106" spans="1:6" x14ac:dyDescent="0.2">
      <c r="A106" s="50">
        <v>78299</v>
      </c>
      <c r="B106" s="51" t="s">
        <v>497</v>
      </c>
      <c r="C106" s="52">
        <v>130</v>
      </c>
      <c r="D106" s="436" t="s">
        <v>696</v>
      </c>
      <c r="E106" s="437"/>
      <c r="F106" s="438"/>
    </row>
    <row r="107" spans="1:6" ht="25.5" x14ac:dyDescent="0.2">
      <c r="A107" s="50">
        <v>78312</v>
      </c>
      <c r="B107" s="51" t="s">
        <v>498</v>
      </c>
      <c r="C107" s="52">
        <v>130</v>
      </c>
      <c r="D107" s="436" t="s">
        <v>696</v>
      </c>
      <c r="E107" s="437"/>
      <c r="F107" s="438"/>
    </row>
    <row r="108" spans="1:6" ht="25.5" x14ac:dyDescent="0.2">
      <c r="A108" s="50">
        <v>78320</v>
      </c>
      <c r="B108" s="51" t="s">
        <v>551</v>
      </c>
      <c r="C108" s="52">
        <v>130</v>
      </c>
      <c r="D108" s="436" t="s">
        <v>696</v>
      </c>
      <c r="E108" s="437"/>
      <c r="F108" s="438"/>
    </row>
    <row r="109" spans="1:6" x14ac:dyDescent="0.2">
      <c r="A109" s="50"/>
      <c r="B109" s="51" t="s">
        <v>552</v>
      </c>
      <c r="C109" s="52">
        <v>130</v>
      </c>
      <c r="D109" s="436" t="s">
        <v>696</v>
      </c>
      <c r="E109" s="437"/>
      <c r="F109" s="438"/>
    </row>
    <row r="110" spans="1:6" x14ac:dyDescent="0.2">
      <c r="A110" s="50">
        <v>78370</v>
      </c>
      <c r="B110" s="51" t="s">
        <v>499</v>
      </c>
      <c r="C110" s="52">
        <v>330</v>
      </c>
      <c r="D110" s="436" t="s">
        <v>696</v>
      </c>
      <c r="E110" s="437"/>
      <c r="F110" s="438"/>
    </row>
    <row r="111" spans="1:6" ht="25.5" x14ac:dyDescent="0.2">
      <c r="A111" s="50">
        <v>78388</v>
      </c>
      <c r="B111" s="51" t="s">
        <v>500</v>
      </c>
      <c r="C111" s="52">
        <v>550</v>
      </c>
      <c r="D111" s="436" t="s">
        <v>696</v>
      </c>
      <c r="E111" s="437"/>
      <c r="F111" s="438"/>
    </row>
    <row r="112" spans="1:6" x14ac:dyDescent="0.2">
      <c r="A112" s="50">
        <v>84135</v>
      </c>
      <c r="B112" s="51" t="s">
        <v>501</v>
      </c>
      <c r="C112" s="52">
        <v>550</v>
      </c>
      <c r="D112" s="436" t="s">
        <v>696</v>
      </c>
      <c r="E112" s="437"/>
      <c r="F112" s="438"/>
    </row>
    <row r="113" spans="1:6" x14ac:dyDescent="0.2">
      <c r="A113" s="50">
        <v>78809</v>
      </c>
      <c r="B113" s="51" t="s">
        <v>502</v>
      </c>
      <c r="C113" s="52">
        <v>550</v>
      </c>
      <c r="D113" s="436" t="s">
        <v>696</v>
      </c>
      <c r="E113" s="437"/>
      <c r="F113" s="438"/>
    </row>
    <row r="114" spans="1:6" x14ac:dyDescent="0.2">
      <c r="A114" s="50">
        <v>78859</v>
      </c>
      <c r="B114" s="51" t="s">
        <v>503</v>
      </c>
      <c r="C114" s="52">
        <v>330</v>
      </c>
      <c r="D114" s="436" t="s">
        <v>696</v>
      </c>
      <c r="E114" s="437"/>
      <c r="F114" s="438"/>
    </row>
    <row r="115" spans="1:6" ht="25.5" x14ac:dyDescent="0.2">
      <c r="A115" s="50">
        <v>78867</v>
      </c>
      <c r="B115" s="51" t="s">
        <v>504</v>
      </c>
      <c r="C115" s="52">
        <v>550</v>
      </c>
      <c r="D115" s="436" t="s">
        <v>696</v>
      </c>
      <c r="E115" s="437"/>
      <c r="F115" s="438"/>
    </row>
    <row r="116" spans="1:6" ht="25.5" x14ac:dyDescent="0.2">
      <c r="A116" s="50">
        <v>78883</v>
      </c>
      <c r="B116" s="51" t="s">
        <v>505</v>
      </c>
      <c r="C116" s="52">
        <v>550</v>
      </c>
      <c r="D116" s="436" t="s">
        <v>696</v>
      </c>
      <c r="E116" s="437"/>
      <c r="F116" s="438"/>
    </row>
    <row r="117" spans="1:6" x14ac:dyDescent="0.2">
      <c r="A117" s="50">
        <v>79033</v>
      </c>
      <c r="B117" s="51" t="s">
        <v>506</v>
      </c>
      <c r="C117" s="52">
        <v>330</v>
      </c>
      <c r="D117" s="436" t="s">
        <v>696</v>
      </c>
      <c r="E117" s="437"/>
      <c r="F117" s="438"/>
    </row>
    <row r="118" spans="1:6" x14ac:dyDescent="0.2">
      <c r="A118" s="50">
        <v>79211</v>
      </c>
      <c r="B118" s="51" t="s">
        <v>507</v>
      </c>
      <c r="C118" s="52">
        <v>330</v>
      </c>
      <c r="D118" s="436" t="s">
        <v>696</v>
      </c>
      <c r="E118" s="437"/>
      <c r="F118" s="438"/>
    </row>
    <row r="119" spans="1:6" x14ac:dyDescent="0.2">
      <c r="A119" s="50">
        <v>79279</v>
      </c>
      <c r="B119" s="51" t="s">
        <v>508</v>
      </c>
      <c r="C119" s="52">
        <v>230</v>
      </c>
      <c r="D119" s="436" t="s">
        <v>696</v>
      </c>
      <c r="E119" s="437"/>
      <c r="F119" s="438"/>
    </row>
    <row r="120" spans="1:6" ht="25.5" x14ac:dyDescent="0.2">
      <c r="A120" s="50">
        <v>79287</v>
      </c>
      <c r="B120" s="51" t="s">
        <v>509</v>
      </c>
      <c r="C120" s="52">
        <v>130</v>
      </c>
      <c r="D120" s="436" t="s">
        <v>696</v>
      </c>
      <c r="E120" s="437"/>
      <c r="F120" s="438"/>
    </row>
    <row r="121" spans="1:6" x14ac:dyDescent="0.2">
      <c r="A121" s="50">
        <v>79499</v>
      </c>
      <c r="B121" s="51" t="s">
        <v>510</v>
      </c>
      <c r="C121" s="52">
        <v>150</v>
      </c>
      <c r="D121" s="436" t="s">
        <v>696</v>
      </c>
      <c r="E121" s="437"/>
      <c r="F121" s="438"/>
    </row>
    <row r="122" spans="1:6" ht="25.5" x14ac:dyDescent="0.2">
      <c r="A122" s="50">
        <v>79732</v>
      </c>
      <c r="B122" s="51" t="s">
        <v>511</v>
      </c>
      <c r="C122" s="52">
        <v>180</v>
      </c>
      <c r="D122" s="436" t="s">
        <v>696</v>
      </c>
      <c r="E122" s="437"/>
      <c r="F122" s="438"/>
    </row>
    <row r="123" spans="1:6" x14ac:dyDescent="0.2">
      <c r="A123" s="50">
        <v>79790</v>
      </c>
      <c r="B123" s="51" t="s">
        <v>557</v>
      </c>
      <c r="C123" s="52"/>
      <c r="D123" s="53"/>
      <c r="E123" s="53"/>
      <c r="F123" s="54"/>
    </row>
    <row r="124" spans="1:6" x14ac:dyDescent="0.2">
      <c r="A124" s="50"/>
      <c r="B124" s="51" t="s">
        <v>558</v>
      </c>
      <c r="C124" s="52">
        <v>330</v>
      </c>
      <c r="D124" s="436" t="s">
        <v>696</v>
      </c>
      <c r="E124" s="437"/>
      <c r="F124" s="438"/>
    </row>
    <row r="125" spans="1:6" x14ac:dyDescent="0.2">
      <c r="A125" s="50">
        <v>79805</v>
      </c>
      <c r="B125" s="51" t="s">
        <v>512</v>
      </c>
      <c r="C125" s="52">
        <v>330</v>
      </c>
      <c r="D125" s="436" t="s">
        <v>696</v>
      </c>
      <c r="E125" s="437"/>
      <c r="F125" s="438"/>
    </row>
    <row r="126" spans="1:6" x14ac:dyDescent="0.2">
      <c r="A126" s="50">
        <v>79839</v>
      </c>
      <c r="B126" s="51" t="s">
        <v>513</v>
      </c>
      <c r="C126" s="52">
        <v>330</v>
      </c>
      <c r="D126" s="436" t="s">
        <v>696</v>
      </c>
      <c r="E126" s="437"/>
      <c r="F126" s="438"/>
    </row>
    <row r="127" spans="1:6" x14ac:dyDescent="0.2">
      <c r="A127" s="50">
        <v>79902</v>
      </c>
      <c r="B127" s="51" t="s">
        <v>514</v>
      </c>
      <c r="C127" s="52">
        <v>330</v>
      </c>
      <c r="D127" s="436" t="s">
        <v>696</v>
      </c>
      <c r="E127" s="437"/>
      <c r="F127" s="438"/>
    </row>
    <row r="128" spans="1:6" ht="25.5" x14ac:dyDescent="0.2">
      <c r="A128" s="50">
        <v>19936</v>
      </c>
      <c r="B128" s="51" t="s">
        <v>546</v>
      </c>
      <c r="C128" s="52">
        <v>230</v>
      </c>
      <c r="D128" s="436" t="s">
        <v>696</v>
      </c>
      <c r="E128" s="437"/>
      <c r="F128" s="438"/>
    </row>
    <row r="129" spans="1:6" x14ac:dyDescent="0.2">
      <c r="A129" s="50">
        <v>80440</v>
      </c>
      <c r="B129" s="51" t="s">
        <v>559</v>
      </c>
      <c r="C129" s="52"/>
      <c r="D129" s="53"/>
      <c r="E129" s="53"/>
      <c r="F129" s="54"/>
    </row>
    <row r="130" spans="1:6" x14ac:dyDescent="0.2">
      <c r="A130" s="50"/>
      <c r="B130" s="51" t="s">
        <v>560</v>
      </c>
      <c r="C130" s="52">
        <v>550</v>
      </c>
      <c r="D130" s="436" t="s">
        <v>696</v>
      </c>
      <c r="E130" s="437"/>
      <c r="F130" s="438"/>
    </row>
    <row r="131" spans="1:6" x14ac:dyDescent="0.2">
      <c r="A131" s="50">
        <v>80547</v>
      </c>
      <c r="B131" s="51" t="s">
        <v>515</v>
      </c>
      <c r="C131" s="52">
        <v>130</v>
      </c>
      <c r="D131" s="436" t="s">
        <v>696</v>
      </c>
      <c r="E131" s="437"/>
      <c r="F131" s="438"/>
    </row>
    <row r="132" spans="1:6" x14ac:dyDescent="0.2">
      <c r="A132" s="50">
        <v>80725</v>
      </c>
      <c r="B132" s="51" t="s">
        <v>516</v>
      </c>
      <c r="C132" s="52">
        <v>130</v>
      </c>
      <c r="D132" s="436" t="s">
        <v>696</v>
      </c>
      <c r="E132" s="437"/>
      <c r="F132" s="438"/>
    </row>
    <row r="133" spans="1:6" ht="25.5" x14ac:dyDescent="0.2">
      <c r="A133" s="50">
        <v>80775</v>
      </c>
      <c r="B133" s="51" t="s">
        <v>517</v>
      </c>
      <c r="C133" s="52">
        <v>550</v>
      </c>
      <c r="D133" s="436" t="s">
        <v>696</v>
      </c>
      <c r="E133" s="437"/>
      <c r="F133" s="438"/>
    </row>
    <row r="134" spans="1:6" x14ac:dyDescent="0.2">
      <c r="A134" s="50">
        <v>80945</v>
      </c>
      <c r="B134" s="51" t="s">
        <v>518</v>
      </c>
      <c r="C134" s="52">
        <v>180</v>
      </c>
      <c r="D134" s="436" t="s">
        <v>696</v>
      </c>
      <c r="E134" s="437"/>
      <c r="F134" s="438"/>
    </row>
    <row r="135" spans="1:6" x14ac:dyDescent="0.2">
      <c r="A135" s="50">
        <v>81072</v>
      </c>
      <c r="B135" s="51" t="s">
        <v>519</v>
      </c>
      <c r="C135" s="52">
        <v>330</v>
      </c>
      <c r="D135" s="436" t="s">
        <v>696</v>
      </c>
      <c r="E135" s="437"/>
      <c r="F135" s="438"/>
    </row>
    <row r="136" spans="1:6" x14ac:dyDescent="0.2">
      <c r="A136" s="50">
        <v>81103</v>
      </c>
      <c r="B136" s="51" t="s">
        <v>561</v>
      </c>
      <c r="C136" s="52"/>
      <c r="D136" s="53"/>
      <c r="E136" s="53"/>
      <c r="F136" s="54"/>
    </row>
    <row r="137" spans="1:6" x14ac:dyDescent="0.2">
      <c r="A137" s="50"/>
      <c r="B137" s="51" t="s">
        <v>562</v>
      </c>
      <c r="C137" s="52">
        <v>230</v>
      </c>
      <c r="D137" s="436" t="s">
        <v>696</v>
      </c>
      <c r="E137" s="437"/>
      <c r="F137" s="438"/>
    </row>
    <row r="138" spans="1:6" ht="25.5" x14ac:dyDescent="0.2">
      <c r="A138" s="50">
        <v>81111</v>
      </c>
      <c r="B138" s="51" t="s">
        <v>520</v>
      </c>
      <c r="C138" s="52">
        <v>330</v>
      </c>
      <c r="D138" s="436" t="s">
        <v>696</v>
      </c>
      <c r="E138" s="437"/>
      <c r="F138" s="438"/>
    </row>
    <row r="139" spans="1:6" x14ac:dyDescent="0.2">
      <c r="A139" s="50">
        <v>81179</v>
      </c>
      <c r="B139" s="51" t="s">
        <v>521</v>
      </c>
      <c r="C139" s="52"/>
      <c r="D139" s="53"/>
      <c r="E139" s="53"/>
      <c r="F139" s="54"/>
    </row>
    <row r="140" spans="1:6" x14ac:dyDescent="0.2">
      <c r="A140" s="50">
        <v>81488</v>
      </c>
      <c r="B140" s="51" t="s">
        <v>522</v>
      </c>
      <c r="C140" s="52">
        <v>550</v>
      </c>
      <c r="D140" s="436" t="s">
        <v>696</v>
      </c>
      <c r="E140" s="437"/>
      <c r="F140" s="438"/>
    </row>
    <row r="141" spans="1:6" ht="25.5" x14ac:dyDescent="0.2">
      <c r="A141" s="50">
        <v>81527</v>
      </c>
      <c r="B141" s="51" t="s">
        <v>545</v>
      </c>
      <c r="C141" s="52">
        <v>230</v>
      </c>
      <c r="D141" s="436" t="s">
        <v>696</v>
      </c>
      <c r="E141" s="437"/>
      <c r="F141" s="438"/>
    </row>
    <row r="142" spans="1:6" x14ac:dyDescent="0.2">
      <c r="A142" s="50">
        <v>81577</v>
      </c>
      <c r="B142" s="51" t="s">
        <v>523</v>
      </c>
      <c r="C142" s="52">
        <v>550</v>
      </c>
      <c r="D142" s="436" t="s">
        <v>696</v>
      </c>
      <c r="E142" s="437"/>
      <c r="F142" s="438"/>
    </row>
    <row r="143" spans="1:6" x14ac:dyDescent="0.2">
      <c r="A143" s="50">
        <v>81585</v>
      </c>
      <c r="B143" s="51" t="s">
        <v>524</v>
      </c>
      <c r="C143" s="52">
        <v>230</v>
      </c>
      <c r="D143" s="436" t="s">
        <v>696</v>
      </c>
      <c r="E143" s="437"/>
      <c r="F143" s="438"/>
    </row>
    <row r="144" spans="1:6" ht="25.5" x14ac:dyDescent="0.2">
      <c r="A144" s="50">
        <v>81640</v>
      </c>
      <c r="B144" s="51" t="s">
        <v>525</v>
      </c>
      <c r="C144" s="52">
        <v>330</v>
      </c>
      <c r="D144" s="436" t="s">
        <v>696</v>
      </c>
      <c r="E144" s="437"/>
      <c r="F144" s="438"/>
    </row>
    <row r="145" spans="1:6" ht="25.5" x14ac:dyDescent="0.2">
      <c r="A145" s="50">
        <v>81658</v>
      </c>
      <c r="B145" s="51" t="s">
        <v>526</v>
      </c>
      <c r="C145" s="52">
        <v>550</v>
      </c>
      <c r="D145" s="436" t="s">
        <v>696</v>
      </c>
      <c r="E145" s="437"/>
      <c r="F145" s="438"/>
    </row>
    <row r="146" spans="1:6" x14ac:dyDescent="0.2">
      <c r="A146" s="50">
        <v>81721</v>
      </c>
      <c r="B146" s="51" t="s">
        <v>527</v>
      </c>
      <c r="C146" s="52">
        <v>330</v>
      </c>
      <c r="D146" s="436" t="s">
        <v>696</v>
      </c>
      <c r="E146" s="437"/>
      <c r="F146" s="438"/>
    </row>
    <row r="147" spans="1:6" ht="25.5" x14ac:dyDescent="0.2">
      <c r="A147" s="50">
        <v>82214</v>
      </c>
      <c r="B147" s="51" t="s">
        <v>549</v>
      </c>
      <c r="C147" s="52"/>
      <c r="D147" s="53"/>
      <c r="E147" s="53"/>
      <c r="F147" s="54"/>
    </row>
    <row r="148" spans="1:6" x14ac:dyDescent="0.2">
      <c r="A148" s="50"/>
      <c r="B148" s="51" t="s">
        <v>550</v>
      </c>
      <c r="C148" s="52">
        <v>180</v>
      </c>
      <c r="D148" s="436" t="s">
        <v>696</v>
      </c>
      <c r="E148" s="437"/>
      <c r="F148" s="438"/>
    </row>
    <row r="149" spans="1:6" ht="25.5" x14ac:dyDescent="0.2">
      <c r="A149" s="50">
        <v>82379</v>
      </c>
      <c r="B149" s="51" t="s">
        <v>528</v>
      </c>
      <c r="C149" s="52">
        <v>330</v>
      </c>
      <c r="D149" s="436" t="s">
        <v>696</v>
      </c>
      <c r="E149" s="437"/>
      <c r="F149" s="438"/>
    </row>
    <row r="150" spans="1:6" x14ac:dyDescent="0.2">
      <c r="A150" s="50">
        <v>82468</v>
      </c>
      <c r="B150" s="51" t="s">
        <v>529</v>
      </c>
      <c r="C150" s="52">
        <v>550</v>
      </c>
      <c r="D150" s="436" t="s">
        <v>696</v>
      </c>
      <c r="E150" s="437"/>
      <c r="F150" s="438"/>
    </row>
    <row r="151" spans="1:6" x14ac:dyDescent="0.2">
      <c r="A151" s="50">
        <v>78930</v>
      </c>
      <c r="B151" s="51" t="s">
        <v>530</v>
      </c>
      <c r="C151" s="52">
        <v>550</v>
      </c>
      <c r="D151" s="436" t="s">
        <v>696</v>
      </c>
      <c r="E151" s="437"/>
      <c r="F151" s="438"/>
    </row>
    <row r="152" spans="1:6" x14ac:dyDescent="0.2">
      <c r="A152" s="50">
        <v>78948</v>
      </c>
      <c r="B152" s="51" t="s">
        <v>531</v>
      </c>
      <c r="C152" s="52">
        <v>330</v>
      </c>
      <c r="D152" s="436" t="s">
        <v>696</v>
      </c>
      <c r="E152" s="437"/>
      <c r="F152" s="438"/>
    </row>
    <row r="153" spans="1:6" ht="25.5" x14ac:dyDescent="0.2">
      <c r="A153" s="50">
        <v>79059</v>
      </c>
      <c r="B153" s="51" t="s">
        <v>547</v>
      </c>
      <c r="C153" s="52"/>
      <c r="D153" s="53"/>
      <c r="E153" s="53"/>
      <c r="F153" s="54"/>
    </row>
    <row r="154" spans="1:6" x14ac:dyDescent="0.2">
      <c r="A154" s="50"/>
      <c r="B154" s="51" t="s">
        <v>548</v>
      </c>
      <c r="C154" s="52">
        <v>230</v>
      </c>
      <c r="D154" s="436" t="s">
        <v>696</v>
      </c>
      <c r="E154" s="437"/>
      <c r="F154" s="438"/>
    </row>
    <row r="155" spans="1:6" x14ac:dyDescent="0.2">
      <c r="A155" s="50"/>
      <c r="B155" s="51"/>
      <c r="C155" s="52"/>
      <c r="D155" s="53"/>
      <c r="E155" s="53"/>
      <c r="F155" s="54"/>
    </row>
    <row r="156" spans="1:6" x14ac:dyDescent="0.2">
      <c r="A156" s="50">
        <v>81739</v>
      </c>
      <c r="B156" s="51" t="s">
        <v>532</v>
      </c>
      <c r="C156" s="52">
        <v>550</v>
      </c>
      <c r="D156" s="436" t="s">
        <v>696</v>
      </c>
      <c r="E156" s="437"/>
      <c r="F156" s="438"/>
    </row>
    <row r="157" spans="1:6" x14ac:dyDescent="0.2">
      <c r="A157" s="50">
        <v>85937</v>
      </c>
      <c r="B157" s="51" t="s">
        <v>533</v>
      </c>
      <c r="C157" s="52">
        <v>550</v>
      </c>
      <c r="D157" s="436" t="s">
        <v>696</v>
      </c>
      <c r="E157" s="437"/>
      <c r="F157" s="438"/>
    </row>
    <row r="158" spans="1:6" x14ac:dyDescent="0.2">
      <c r="A158" s="50">
        <v>82955</v>
      </c>
      <c r="B158" s="51" t="s">
        <v>534</v>
      </c>
      <c r="C158" s="52">
        <v>550</v>
      </c>
      <c r="D158" s="436" t="s">
        <v>696</v>
      </c>
      <c r="E158" s="437"/>
      <c r="F158" s="438"/>
    </row>
    <row r="159" spans="1:6" ht="25.5" x14ac:dyDescent="0.2">
      <c r="A159" s="50">
        <v>83333</v>
      </c>
      <c r="B159" s="51" t="s">
        <v>535</v>
      </c>
      <c r="C159" s="52">
        <v>230</v>
      </c>
      <c r="D159" s="436" t="s">
        <v>696</v>
      </c>
      <c r="E159" s="437"/>
      <c r="F159" s="438"/>
    </row>
    <row r="160" spans="1:6" x14ac:dyDescent="0.2">
      <c r="A160" s="50">
        <v>83595</v>
      </c>
      <c r="B160" s="51" t="s">
        <v>536</v>
      </c>
      <c r="C160" s="52">
        <v>330</v>
      </c>
      <c r="D160" s="436" t="s">
        <v>696</v>
      </c>
      <c r="E160" s="437"/>
      <c r="F160" s="438"/>
    </row>
    <row r="161" spans="1:6" x14ac:dyDescent="0.2">
      <c r="A161" s="50">
        <v>83626</v>
      </c>
      <c r="B161" s="51" t="s">
        <v>537</v>
      </c>
      <c r="C161" s="52">
        <v>1200</v>
      </c>
      <c r="D161" s="436" t="s">
        <v>696</v>
      </c>
      <c r="E161" s="437"/>
      <c r="F161" s="438"/>
    </row>
    <row r="162" spans="1:6" x14ac:dyDescent="0.2">
      <c r="A162" s="50">
        <v>83676</v>
      </c>
      <c r="B162" s="51" t="s">
        <v>544</v>
      </c>
      <c r="C162" s="52">
        <v>550</v>
      </c>
      <c r="D162" s="436" t="s">
        <v>696</v>
      </c>
      <c r="E162" s="437"/>
      <c r="F162" s="438"/>
    </row>
    <row r="163" spans="1:6" x14ac:dyDescent="0.2">
      <c r="A163" s="50">
        <v>83838</v>
      </c>
      <c r="B163" s="51" t="s">
        <v>538</v>
      </c>
      <c r="C163" s="52">
        <v>550</v>
      </c>
      <c r="D163" s="436" t="s">
        <v>696</v>
      </c>
      <c r="E163" s="437"/>
      <c r="F163" s="438"/>
    </row>
    <row r="164" spans="1:6" x14ac:dyDescent="0.2">
      <c r="A164" s="50">
        <v>81153</v>
      </c>
      <c r="B164" s="51" t="s">
        <v>539</v>
      </c>
      <c r="C164" s="52">
        <v>130</v>
      </c>
      <c r="D164" s="436" t="s">
        <v>696</v>
      </c>
      <c r="E164" s="437"/>
      <c r="F164" s="438"/>
    </row>
    <row r="165" spans="1:6" x14ac:dyDescent="0.2">
      <c r="A165" s="50">
        <v>81111</v>
      </c>
      <c r="B165" s="51" t="s">
        <v>540</v>
      </c>
      <c r="C165" s="52">
        <v>330</v>
      </c>
      <c r="D165" s="436" t="s">
        <v>696</v>
      </c>
      <c r="E165" s="437"/>
      <c r="F165" s="438"/>
    </row>
    <row r="166" spans="1:6" x14ac:dyDescent="0.2">
      <c r="A166" s="50">
        <v>85571</v>
      </c>
      <c r="B166" s="51" t="s">
        <v>541</v>
      </c>
      <c r="C166" s="52">
        <v>330</v>
      </c>
      <c r="D166" s="436" t="s">
        <v>696</v>
      </c>
      <c r="E166" s="437"/>
      <c r="F166" s="438"/>
    </row>
    <row r="167" spans="1:6" x14ac:dyDescent="0.2">
      <c r="A167" s="50">
        <v>82565</v>
      </c>
      <c r="B167" s="51" t="s">
        <v>542</v>
      </c>
      <c r="C167" s="52">
        <v>550</v>
      </c>
      <c r="D167" s="436" t="s">
        <v>696</v>
      </c>
      <c r="E167" s="437"/>
      <c r="F167" s="438"/>
    </row>
    <row r="168" spans="1:6" ht="26.25" thickBot="1" x14ac:dyDescent="0.25">
      <c r="A168" s="57">
        <v>80686</v>
      </c>
      <c r="B168" s="58" t="s">
        <v>543</v>
      </c>
      <c r="C168" s="59">
        <v>550</v>
      </c>
      <c r="D168" s="439" t="s">
        <v>696</v>
      </c>
      <c r="E168" s="440"/>
      <c r="F168" s="441"/>
    </row>
    <row r="170" spans="1:6" x14ac:dyDescent="0.2">
      <c r="B170" s="60" t="s">
        <v>607</v>
      </c>
    </row>
    <row r="178" spans="2:4" x14ac:dyDescent="0.2">
      <c r="B178" s="44" t="s">
        <v>563</v>
      </c>
    </row>
    <row r="181" spans="2:4" x14ac:dyDescent="0.2">
      <c r="B181" s="44" t="s">
        <v>642</v>
      </c>
    </row>
    <row r="182" spans="2:4" x14ac:dyDescent="0.2">
      <c r="B182" s="44" t="s">
        <v>641</v>
      </c>
      <c r="D182" s="44" t="s">
        <v>564</v>
      </c>
    </row>
    <row r="183" spans="2:4" x14ac:dyDescent="0.2">
      <c r="D183" s="44"/>
    </row>
    <row r="184" spans="2:4" x14ac:dyDescent="0.2">
      <c r="D184" s="44"/>
    </row>
  </sheetData>
  <mergeCells count="149">
    <mergeCell ref="F2:F3"/>
    <mergeCell ref="A2:A3"/>
    <mergeCell ref="B2:B3"/>
    <mergeCell ref="C2:C3"/>
    <mergeCell ref="D2:D3"/>
    <mergeCell ref="E2:E3"/>
    <mergeCell ref="D10:F10"/>
    <mergeCell ref="D11:F11"/>
    <mergeCell ref="D12:F12"/>
    <mergeCell ref="D13:F13"/>
    <mergeCell ref="D14:F14"/>
    <mergeCell ref="D5:F5"/>
    <mergeCell ref="D6:F6"/>
    <mergeCell ref="D7:F7"/>
    <mergeCell ref="D8:F8"/>
    <mergeCell ref="D9:F9"/>
    <mergeCell ref="D21:F21"/>
    <mergeCell ref="D22:F22"/>
    <mergeCell ref="D25:F25"/>
    <mergeCell ref="D26:F26"/>
    <mergeCell ref="D27:F27"/>
    <mergeCell ref="D15:F15"/>
    <mergeCell ref="D16:F16"/>
    <mergeCell ref="D18:F18"/>
    <mergeCell ref="D19:F19"/>
    <mergeCell ref="D20:F20"/>
    <mergeCell ref="D37:F37"/>
    <mergeCell ref="D38:F38"/>
    <mergeCell ref="D40:F40"/>
    <mergeCell ref="D41:F41"/>
    <mergeCell ref="D45:F45"/>
    <mergeCell ref="D28:F28"/>
    <mergeCell ref="D29:F29"/>
    <mergeCell ref="D34:F34"/>
    <mergeCell ref="D35:F35"/>
    <mergeCell ref="D36:F36"/>
    <mergeCell ref="D51:F51"/>
    <mergeCell ref="D52:F52"/>
    <mergeCell ref="D53:F53"/>
    <mergeCell ref="D54:F54"/>
    <mergeCell ref="D55:F55"/>
    <mergeCell ref="D46:F46"/>
    <mergeCell ref="D47:F47"/>
    <mergeCell ref="D48:F48"/>
    <mergeCell ref="D49:F49"/>
    <mergeCell ref="D50:F50"/>
    <mergeCell ref="D62:F62"/>
    <mergeCell ref="D63:F63"/>
    <mergeCell ref="D64:F64"/>
    <mergeCell ref="D65:F65"/>
    <mergeCell ref="D66:F66"/>
    <mergeCell ref="D56:F56"/>
    <mergeCell ref="D58:F58"/>
    <mergeCell ref="D59:F59"/>
    <mergeCell ref="D60:F60"/>
    <mergeCell ref="D61:F61"/>
    <mergeCell ref="D73:F73"/>
    <mergeCell ref="D74:F74"/>
    <mergeCell ref="D75:F75"/>
    <mergeCell ref="D76:F76"/>
    <mergeCell ref="D77:F77"/>
    <mergeCell ref="D68:F68"/>
    <mergeCell ref="D69:F69"/>
    <mergeCell ref="D70:F70"/>
    <mergeCell ref="D71:F71"/>
    <mergeCell ref="D72:F72"/>
    <mergeCell ref="D84:F84"/>
    <mergeCell ref="D85:F85"/>
    <mergeCell ref="D86:F86"/>
    <mergeCell ref="D87:F87"/>
    <mergeCell ref="D88:F88"/>
    <mergeCell ref="D78:F78"/>
    <mergeCell ref="D79:F79"/>
    <mergeCell ref="D81:F81"/>
    <mergeCell ref="D82:F82"/>
    <mergeCell ref="D83:F83"/>
    <mergeCell ref="D94:F94"/>
    <mergeCell ref="D95:F95"/>
    <mergeCell ref="D96:F96"/>
    <mergeCell ref="D97:F97"/>
    <mergeCell ref="D98:F98"/>
    <mergeCell ref="D89:F89"/>
    <mergeCell ref="D90:F90"/>
    <mergeCell ref="D91:F91"/>
    <mergeCell ref="D92:F92"/>
    <mergeCell ref="D93:F93"/>
    <mergeCell ref="D104:F104"/>
    <mergeCell ref="D105:F105"/>
    <mergeCell ref="D106:F106"/>
    <mergeCell ref="D107:F107"/>
    <mergeCell ref="D108:F108"/>
    <mergeCell ref="D99:F99"/>
    <mergeCell ref="D100:F100"/>
    <mergeCell ref="D101:F101"/>
    <mergeCell ref="D102:F102"/>
    <mergeCell ref="D103:F103"/>
    <mergeCell ref="D114:F114"/>
    <mergeCell ref="D115:F115"/>
    <mergeCell ref="D116:F116"/>
    <mergeCell ref="D117:F117"/>
    <mergeCell ref="D118:F118"/>
    <mergeCell ref="D109:F109"/>
    <mergeCell ref="D110:F110"/>
    <mergeCell ref="D111:F111"/>
    <mergeCell ref="D112:F112"/>
    <mergeCell ref="D113:F113"/>
    <mergeCell ref="D125:F125"/>
    <mergeCell ref="D126:F126"/>
    <mergeCell ref="D127:F127"/>
    <mergeCell ref="D128:F128"/>
    <mergeCell ref="D130:F130"/>
    <mergeCell ref="D119:F119"/>
    <mergeCell ref="D120:F120"/>
    <mergeCell ref="D121:F121"/>
    <mergeCell ref="D122:F122"/>
    <mergeCell ref="D124:F124"/>
    <mergeCell ref="D137:F137"/>
    <mergeCell ref="D138:F138"/>
    <mergeCell ref="D140:F140"/>
    <mergeCell ref="D141:F141"/>
    <mergeCell ref="D142:F142"/>
    <mergeCell ref="D131:F131"/>
    <mergeCell ref="D132:F132"/>
    <mergeCell ref="D133:F133"/>
    <mergeCell ref="D134:F134"/>
    <mergeCell ref="D135:F135"/>
    <mergeCell ref="D149:F149"/>
    <mergeCell ref="D150:F150"/>
    <mergeCell ref="D151:F151"/>
    <mergeCell ref="D152:F152"/>
    <mergeCell ref="D154:F154"/>
    <mergeCell ref="D143:F143"/>
    <mergeCell ref="D144:F144"/>
    <mergeCell ref="D145:F145"/>
    <mergeCell ref="D146:F146"/>
    <mergeCell ref="D148:F148"/>
    <mergeCell ref="D166:F166"/>
    <mergeCell ref="D167:F167"/>
    <mergeCell ref="D168:F168"/>
    <mergeCell ref="D161:F161"/>
    <mergeCell ref="D162:F162"/>
    <mergeCell ref="D163:F163"/>
    <mergeCell ref="D164:F164"/>
    <mergeCell ref="D165:F165"/>
    <mergeCell ref="D156:F156"/>
    <mergeCell ref="D157:F157"/>
    <mergeCell ref="D158:F158"/>
    <mergeCell ref="D159:F159"/>
    <mergeCell ref="D160:F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&amp;C&amp;A</oddHeader>
    <oddFooter>&amp;CPage &amp;P of &amp;N</oddFooter>
    <evenFooter>&amp;C2</evenFooter>
    <firstFooter>&amp;C1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1"/>
  <sheetViews>
    <sheetView topLeftCell="A42" zoomScaleNormal="100" workbookViewId="0">
      <selection activeCell="D55" sqref="D55"/>
    </sheetView>
  </sheetViews>
  <sheetFormatPr defaultRowHeight="21.75" customHeight="1" x14ac:dyDescent="0.2"/>
  <cols>
    <col min="1" max="1" width="4.25" style="5" customWidth="1"/>
    <col min="2" max="2" width="14.625" style="5" customWidth="1"/>
    <col min="3" max="3" width="21.25" style="5" customWidth="1"/>
    <col min="4" max="4" width="12.625" style="5" customWidth="1"/>
    <col min="5" max="5" width="10.625" style="5" customWidth="1"/>
    <col min="6" max="6" width="11.625" style="71" customWidth="1"/>
    <col min="7" max="7" width="12.375" style="71" customWidth="1"/>
    <col min="8" max="8" width="11.375" style="5" customWidth="1"/>
    <col min="9" max="9" width="10.25" style="5" customWidth="1"/>
    <col min="10" max="10" width="11.75" style="5" customWidth="1"/>
    <col min="11" max="11" width="10.125" style="5" customWidth="1"/>
    <col min="12" max="16384" width="9" style="5"/>
  </cols>
  <sheetData>
    <row r="1" spans="1:12" ht="21.75" customHeight="1" x14ac:dyDescent="0.2">
      <c r="A1" s="341" t="s">
        <v>0</v>
      </c>
      <c r="B1" s="341" t="s">
        <v>1</v>
      </c>
      <c r="C1" s="314" t="s">
        <v>2</v>
      </c>
      <c r="D1" s="304" t="s">
        <v>648</v>
      </c>
      <c r="E1" s="305"/>
      <c r="F1" s="347" t="s">
        <v>650</v>
      </c>
      <c r="G1" s="320"/>
      <c r="H1" s="320" t="s">
        <v>651</v>
      </c>
      <c r="I1" s="305"/>
      <c r="J1" s="320" t="s">
        <v>652</v>
      </c>
      <c r="K1" s="305"/>
    </row>
    <row r="2" spans="1:12" ht="21.75" customHeight="1" thickBot="1" x14ac:dyDescent="0.25">
      <c r="A2" s="342"/>
      <c r="B2" s="342"/>
      <c r="C2" s="316"/>
      <c r="D2" s="343"/>
      <c r="E2" s="344"/>
      <c r="F2" s="348"/>
      <c r="G2" s="346"/>
      <c r="H2" s="346"/>
      <c r="I2" s="344"/>
      <c r="J2" s="346"/>
      <c r="K2" s="344"/>
    </row>
    <row r="3" spans="1:12" ht="25.5" customHeight="1" x14ac:dyDescent="0.2">
      <c r="A3" s="185">
        <v>2</v>
      </c>
      <c r="B3" s="61" t="s">
        <v>33</v>
      </c>
      <c r="C3" s="43" t="s">
        <v>37</v>
      </c>
      <c r="D3" s="78" t="s">
        <v>658</v>
      </c>
      <c r="E3" s="79">
        <v>2653.5321104947202</v>
      </c>
      <c r="F3" s="78"/>
      <c r="G3" s="1">
        <f>E3*105.3/100</f>
        <v>2794.1693123509403</v>
      </c>
      <c r="H3" s="78"/>
      <c r="I3" s="10">
        <f t="shared" ref="G3:I49" si="0">G3*105.4/100</f>
        <v>2945.0544552178912</v>
      </c>
      <c r="J3" s="78"/>
      <c r="K3" s="79">
        <f>I3*105.5/100</f>
        <v>3107.0324502548751</v>
      </c>
      <c r="L3" s="80"/>
    </row>
    <row r="4" spans="1:12" ht="21.75" customHeight="1" x14ac:dyDescent="0.2">
      <c r="A4" s="81"/>
      <c r="B4" s="62"/>
      <c r="C4" s="42" t="s">
        <v>38</v>
      </c>
      <c r="D4" s="82" t="s">
        <v>336</v>
      </c>
      <c r="E4" s="83">
        <v>1791.7011686246399</v>
      </c>
      <c r="F4" s="82" t="s">
        <v>336</v>
      </c>
      <c r="G4" s="4">
        <f>E4*105.3/100</f>
        <v>1886.6613305617459</v>
      </c>
      <c r="H4" s="82" t="s">
        <v>336</v>
      </c>
      <c r="I4" s="11">
        <f t="shared" si="0"/>
        <v>1988.5410424120803</v>
      </c>
      <c r="J4" s="82" t="s">
        <v>336</v>
      </c>
      <c r="K4" s="83">
        <f>I4*105.5/100</f>
        <v>2097.9107997447445</v>
      </c>
      <c r="L4" s="80"/>
    </row>
    <row r="5" spans="1:12" s="71" customFormat="1" ht="21.75" customHeight="1" x14ac:dyDescent="0.2">
      <c r="A5" s="258"/>
      <c r="B5" s="68"/>
      <c r="C5" s="259" t="s">
        <v>39</v>
      </c>
      <c r="D5" s="82" t="s">
        <v>336</v>
      </c>
      <c r="E5" s="83">
        <v>1791.7011686246399</v>
      </c>
      <c r="F5" s="82" t="s">
        <v>336</v>
      </c>
      <c r="G5" s="254">
        <f t="shared" ref="G5:G23" si="1">E5*105.3/100</f>
        <v>1886.6613305617459</v>
      </c>
      <c r="H5" s="82" t="s">
        <v>336</v>
      </c>
      <c r="I5" s="260">
        <f t="shared" si="0"/>
        <v>1988.5410424120803</v>
      </c>
      <c r="J5" s="82" t="s">
        <v>336</v>
      </c>
      <c r="K5" s="83">
        <f t="shared" ref="K5:K11" si="2">I5*105.5/100</f>
        <v>2097.9107997447445</v>
      </c>
      <c r="L5" s="261"/>
    </row>
    <row r="6" spans="1:12" s="71" customFormat="1" ht="35.25" customHeight="1" x14ac:dyDescent="0.2">
      <c r="A6" s="258"/>
      <c r="B6" s="68"/>
      <c r="C6" s="259" t="s">
        <v>40</v>
      </c>
      <c r="D6" s="82" t="s">
        <v>337</v>
      </c>
      <c r="E6" s="83">
        <v>895.85058431231994</v>
      </c>
      <c r="F6" s="82" t="s">
        <v>337</v>
      </c>
      <c r="G6" s="254">
        <f t="shared" si="1"/>
        <v>943.33066528087295</v>
      </c>
      <c r="H6" s="82" t="s">
        <v>337</v>
      </c>
      <c r="I6" s="260">
        <f t="shared" si="0"/>
        <v>994.27052120604014</v>
      </c>
      <c r="J6" s="82" t="s">
        <v>337</v>
      </c>
      <c r="K6" s="83">
        <f t="shared" si="2"/>
        <v>1048.9553998723723</v>
      </c>
      <c r="L6" s="261"/>
    </row>
    <row r="7" spans="1:12" s="71" customFormat="1" ht="21.75" customHeight="1" x14ac:dyDescent="0.2">
      <c r="A7" s="258"/>
      <c r="B7" s="262"/>
      <c r="C7" s="259" t="s">
        <v>41</v>
      </c>
      <c r="D7" s="82" t="s">
        <v>336</v>
      </c>
      <c r="E7" s="83">
        <v>377.99602713600007</v>
      </c>
      <c r="F7" s="82" t="s">
        <v>336</v>
      </c>
      <c r="G7" s="254">
        <f t="shared" si="1"/>
        <v>398.0298165742081</v>
      </c>
      <c r="H7" s="82" t="s">
        <v>336</v>
      </c>
      <c r="I7" s="260">
        <f t="shared" si="0"/>
        <v>419.52342666921533</v>
      </c>
      <c r="J7" s="82" t="s">
        <v>336</v>
      </c>
      <c r="K7" s="83">
        <f t="shared" si="2"/>
        <v>442.59721513602216</v>
      </c>
      <c r="L7" s="261"/>
    </row>
    <row r="8" spans="1:12" s="71" customFormat="1" ht="21.75" customHeight="1" thickBot="1" x14ac:dyDescent="0.25">
      <c r="A8" s="258"/>
      <c r="B8" s="262"/>
      <c r="C8" s="259" t="s">
        <v>42</v>
      </c>
      <c r="D8" s="82" t="s">
        <v>336</v>
      </c>
      <c r="E8" s="83">
        <v>301.13683495167993</v>
      </c>
      <c r="F8" s="82" t="s">
        <v>336</v>
      </c>
      <c r="G8" s="254">
        <f t="shared" si="1"/>
        <v>317.09708720411896</v>
      </c>
      <c r="H8" s="82" t="s">
        <v>336</v>
      </c>
      <c r="I8" s="260">
        <f t="shared" si="0"/>
        <v>334.22032991314137</v>
      </c>
      <c r="J8" s="82" t="s">
        <v>336</v>
      </c>
      <c r="K8" s="83">
        <f t="shared" si="2"/>
        <v>352.60244805836419</v>
      </c>
      <c r="L8" s="261"/>
    </row>
    <row r="9" spans="1:12" s="71" customFormat="1" ht="21.75" customHeight="1" x14ac:dyDescent="0.2">
      <c r="A9" s="258">
        <v>3</v>
      </c>
      <c r="B9" s="191" t="s">
        <v>34</v>
      </c>
      <c r="C9" s="259" t="s">
        <v>43</v>
      </c>
      <c r="D9" s="82" t="s">
        <v>338</v>
      </c>
      <c r="E9" s="83">
        <v>531.71441150464</v>
      </c>
      <c r="F9" s="82" t="s">
        <v>338</v>
      </c>
      <c r="G9" s="254">
        <f t="shared" si="1"/>
        <v>559.89527531438591</v>
      </c>
      <c r="H9" s="82" t="s">
        <v>338</v>
      </c>
      <c r="I9" s="260">
        <f t="shared" si="0"/>
        <v>590.12962018136272</v>
      </c>
      <c r="J9" s="82" t="s">
        <v>338</v>
      </c>
      <c r="K9" s="83">
        <f t="shared" si="2"/>
        <v>622.5867492913377</v>
      </c>
      <c r="L9" s="261"/>
    </row>
    <row r="10" spans="1:12" s="71" customFormat="1" ht="21.75" customHeight="1" x14ac:dyDescent="0.2">
      <c r="A10" s="258"/>
      <c r="B10" s="345" t="s">
        <v>35</v>
      </c>
      <c r="C10" s="259" t="s">
        <v>44</v>
      </c>
      <c r="D10" s="82" t="s">
        <v>339</v>
      </c>
      <c r="E10" s="83">
        <v>1120.1282270796798</v>
      </c>
      <c r="F10" s="82" t="s">
        <v>339</v>
      </c>
      <c r="G10" s="254">
        <f t="shared" si="1"/>
        <v>1179.4950231149028</v>
      </c>
      <c r="H10" s="82" t="s">
        <v>339</v>
      </c>
      <c r="I10" s="260">
        <f t="shared" si="0"/>
        <v>1243.1877543631076</v>
      </c>
      <c r="J10" s="82" t="s">
        <v>339</v>
      </c>
      <c r="K10" s="83">
        <f t="shared" si="2"/>
        <v>1311.5630808530786</v>
      </c>
      <c r="L10" s="261"/>
    </row>
    <row r="11" spans="1:12" s="71" customFormat="1" ht="21.75" customHeight="1" x14ac:dyDescent="0.2">
      <c r="A11" s="192"/>
      <c r="B11" s="345"/>
      <c r="C11" s="259" t="s">
        <v>45</v>
      </c>
      <c r="D11" s="82" t="s">
        <v>336</v>
      </c>
      <c r="E11" s="83">
        <v>33.591246944819197</v>
      </c>
      <c r="F11" s="82" t="s">
        <v>336</v>
      </c>
      <c r="G11" s="254">
        <f t="shared" si="1"/>
        <v>35.371583032894613</v>
      </c>
      <c r="H11" s="82" t="s">
        <v>336</v>
      </c>
      <c r="I11" s="260">
        <f t="shared" si="0"/>
        <v>37.281648516670927</v>
      </c>
      <c r="J11" s="82" t="s">
        <v>336</v>
      </c>
      <c r="K11" s="83">
        <f t="shared" si="2"/>
        <v>39.332139185087826</v>
      </c>
      <c r="L11" s="261"/>
    </row>
    <row r="12" spans="1:12" s="71" customFormat="1" ht="21.75" customHeight="1" x14ac:dyDescent="0.2">
      <c r="A12" s="192"/>
      <c r="B12" s="345"/>
      <c r="C12" s="259" t="s">
        <v>46</v>
      </c>
      <c r="D12" s="82"/>
      <c r="E12" s="83" t="s">
        <v>62</v>
      </c>
      <c r="F12" s="82"/>
      <c r="G12" s="83" t="s">
        <v>62</v>
      </c>
      <c r="H12" s="82"/>
      <c r="I12" s="85" t="s">
        <v>62</v>
      </c>
      <c r="J12" s="82"/>
      <c r="K12" s="83" t="s">
        <v>62</v>
      </c>
      <c r="L12" s="261"/>
    </row>
    <row r="13" spans="1:12" s="71" customFormat="1" ht="21.75" customHeight="1" x14ac:dyDescent="0.2">
      <c r="A13" s="192"/>
      <c r="B13" s="345"/>
      <c r="C13" s="259" t="s">
        <v>47</v>
      </c>
      <c r="D13" s="82" t="s">
        <v>338</v>
      </c>
      <c r="E13" s="83">
        <v>531.71441150464</v>
      </c>
      <c r="F13" s="82" t="s">
        <v>338</v>
      </c>
      <c r="G13" s="254">
        <f t="shared" si="1"/>
        <v>559.89527531438591</v>
      </c>
      <c r="H13" s="82" t="s">
        <v>338</v>
      </c>
      <c r="I13" s="260">
        <f t="shared" si="0"/>
        <v>590.12962018136272</v>
      </c>
      <c r="J13" s="82" t="s">
        <v>338</v>
      </c>
      <c r="K13" s="83">
        <f t="shared" ref="K13:K26" si="3">I13*105.5/100</f>
        <v>622.5867492913377</v>
      </c>
      <c r="L13" s="261"/>
    </row>
    <row r="14" spans="1:12" s="71" customFormat="1" ht="21.75" customHeight="1" x14ac:dyDescent="0.2">
      <c r="A14" s="192"/>
      <c r="B14" s="345"/>
      <c r="C14" s="259" t="s">
        <v>48</v>
      </c>
      <c r="D14" s="82" t="s">
        <v>340</v>
      </c>
      <c r="E14" s="83">
        <v>1120.1282270796798</v>
      </c>
      <c r="F14" s="82" t="s">
        <v>340</v>
      </c>
      <c r="G14" s="254">
        <f t="shared" si="1"/>
        <v>1179.4950231149028</v>
      </c>
      <c r="H14" s="82" t="s">
        <v>340</v>
      </c>
      <c r="I14" s="260">
        <f t="shared" si="0"/>
        <v>1243.1877543631076</v>
      </c>
      <c r="J14" s="82" t="s">
        <v>340</v>
      </c>
      <c r="K14" s="83">
        <f t="shared" si="3"/>
        <v>1311.5630808530786</v>
      </c>
      <c r="L14" s="261"/>
    </row>
    <row r="15" spans="1:12" s="71" customFormat="1" ht="21.75" customHeight="1" x14ac:dyDescent="0.2">
      <c r="A15" s="192"/>
      <c r="B15" s="175"/>
      <c r="C15" s="259" t="s">
        <v>49</v>
      </c>
      <c r="D15" s="87" t="s">
        <v>658</v>
      </c>
      <c r="E15" s="83">
        <v>2653.5321104947202</v>
      </c>
      <c r="F15" s="87"/>
      <c r="G15" s="254">
        <f t="shared" si="1"/>
        <v>2794.1693123509403</v>
      </c>
      <c r="H15" s="87"/>
      <c r="I15" s="260">
        <f t="shared" si="0"/>
        <v>2945.0544552178912</v>
      </c>
      <c r="J15" s="87"/>
      <c r="K15" s="83">
        <f t="shared" si="3"/>
        <v>3107.0324502548751</v>
      </c>
      <c r="L15" s="261"/>
    </row>
    <row r="16" spans="1:12" s="71" customFormat="1" ht="21.75" customHeight="1" x14ac:dyDescent="0.2">
      <c r="A16" s="192"/>
      <c r="B16" s="175"/>
      <c r="C16" s="259" t="s">
        <v>50</v>
      </c>
      <c r="D16" s="82" t="s">
        <v>338</v>
      </c>
      <c r="E16" s="83">
        <v>664.01302100223995</v>
      </c>
      <c r="F16" s="82" t="s">
        <v>338</v>
      </c>
      <c r="G16" s="254">
        <f t="shared" si="1"/>
        <v>699.20571111535867</v>
      </c>
      <c r="H16" s="82" t="s">
        <v>338</v>
      </c>
      <c r="I16" s="260">
        <f t="shared" si="0"/>
        <v>736.96281951558808</v>
      </c>
      <c r="J16" s="82" t="s">
        <v>338</v>
      </c>
      <c r="K16" s="83">
        <f t="shared" si="3"/>
        <v>777.49577458894555</v>
      </c>
      <c r="L16" s="261"/>
    </row>
    <row r="17" spans="1:13" s="71" customFormat="1" ht="21.75" customHeight="1" x14ac:dyDescent="0.2">
      <c r="A17" s="192"/>
      <c r="B17" s="175"/>
      <c r="C17" s="259" t="s">
        <v>401</v>
      </c>
      <c r="D17" s="88" t="s">
        <v>663</v>
      </c>
      <c r="E17" s="83">
        <v>185.21805329663999</v>
      </c>
      <c r="F17" s="88"/>
      <c r="G17" s="254">
        <f t="shared" si="1"/>
        <v>195.03461012136191</v>
      </c>
      <c r="H17" s="88"/>
      <c r="I17" s="260">
        <f t="shared" si="0"/>
        <v>205.56647906791545</v>
      </c>
      <c r="J17" s="88"/>
      <c r="K17" s="83">
        <f t="shared" si="3"/>
        <v>216.87263541665081</v>
      </c>
      <c r="L17" s="261"/>
    </row>
    <row r="18" spans="1:13" s="71" customFormat="1" ht="21.75" customHeight="1" x14ac:dyDescent="0.2">
      <c r="A18" s="192"/>
      <c r="B18" s="175"/>
      <c r="C18" s="259" t="s">
        <v>402</v>
      </c>
      <c r="D18" s="88" t="s">
        <v>663</v>
      </c>
      <c r="E18" s="83">
        <v>463.58003328000007</v>
      </c>
      <c r="F18" s="88"/>
      <c r="G18" s="254">
        <f t="shared" si="1"/>
        <v>488.14977504384007</v>
      </c>
      <c r="H18" s="88"/>
      <c r="I18" s="260">
        <f t="shared" si="0"/>
        <v>514.50986289620744</v>
      </c>
      <c r="J18" s="88"/>
      <c r="K18" s="83">
        <f t="shared" si="3"/>
        <v>542.80790535549886</v>
      </c>
      <c r="L18" s="261"/>
    </row>
    <row r="19" spans="1:13" s="71" customFormat="1" ht="21.75" customHeight="1" x14ac:dyDescent="0.2">
      <c r="A19" s="192"/>
      <c r="B19" s="175"/>
      <c r="C19" s="259" t="s">
        <v>51</v>
      </c>
      <c r="D19" s="82" t="s">
        <v>341</v>
      </c>
      <c r="E19" s="83">
        <v>350.27631847935999</v>
      </c>
      <c r="F19" s="82" t="s">
        <v>341</v>
      </c>
      <c r="G19" s="254">
        <f t="shared" si="1"/>
        <v>368.84096335876603</v>
      </c>
      <c r="H19" s="82" t="s">
        <v>341</v>
      </c>
      <c r="I19" s="260">
        <f t="shared" si="0"/>
        <v>388.7583753801394</v>
      </c>
      <c r="J19" s="82" t="s">
        <v>341</v>
      </c>
      <c r="K19" s="83">
        <f t="shared" si="3"/>
        <v>410.14008602604707</v>
      </c>
      <c r="L19" s="261"/>
    </row>
    <row r="20" spans="1:13" s="71" customFormat="1" ht="21.75" customHeight="1" x14ac:dyDescent="0.2">
      <c r="A20" s="192"/>
      <c r="B20" s="175"/>
      <c r="C20" s="259" t="s">
        <v>52</v>
      </c>
      <c r="D20" s="82" t="s">
        <v>342</v>
      </c>
      <c r="E20" s="83">
        <v>32.759655685120002</v>
      </c>
      <c r="F20" s="82" t="s">
        <v>342</v>
      </c>
      <c r="G20" s="254">
        <f t="shared" si="1"/>
        <v>34.495917436431363</v>
      </c>
      <c r="H20" s="82" t="s">
        <v>342</v>
      </c>
      <c r="I20" s="260">
        <f t="shared" si="0"/>
        <v>36.358696977998655</v>
      </c>
      <c r="J20" s="82" t="s">
        <v>342</v>
      </c>
      <c r="K20" s="83">
        <f t="shared" si="3"/>
        <v>38.358425311788579</v>
      </c>
      <c r="L20" s="261"/>
    </row>
    <row r="21" spans="1:13" s="71" customFormat="1" ht="21.75" customHeight="1" x14ac:dyDescent="0.2">
      <c r="A21" s="264">
        <v>4</v>
      </c>
      <c r="B21" s="265" t="s">
        <v>36</v>
      </c>
      <c r="C21" s="266" t="s">
        <v>53</v>
      </c>
      <c r="D21" s="88"/>
      <c r="E21" s="83">
        <v>700.55263695871997</v>
      </c>
      <c r="F21" s="88"/>
      <c r="G21" s="254">
        <f t="shared" si="1"/>
        <v>737.68192671753206</v>
      </c>
      <c r="H21" s="87"/>
      <c r="I21" s="260">
        <f t="shared" si="0"/>
        <v>777.5167507602788</v>
      </c>
      <c r="J21" s="87"/>
      <c r="K21" s="83">
        <f t="shared" si="3"/>
        <v>820.28017205209414</v>
      </c>
      <c r="L21" s="261"/>
    </row>
    <row r="22" spans="1:13" s="71" customFormat="1" ht="21.75" customHeight="1" x14ac:dyDescent="0.2">
      <c r="A22" s="267"/>
      <c r="B22" s="175"/>
      <c r="C22" s="259" t="s">
        <v>54</v>
      </c>
      <c r="D22" s="88"/>
      <c r="E22" s="83">
        <v>1679.56234724096</v>
      </c>
      <c r="F22" s="88"/>
      <c r="G22" s="254">
        <f t="shared" si="1"/>
        <v>1768.5791516447309</v>
      </c>
      <c r="H22" s="87"/>
      <c r="I22" s="260">
        <f t="shared" si="0"/>
        <v>1864.0824258335465</v>
      </c>
      <c r="J22" s="87"/>
      <c r="K22" s="83">
        <f t="shared" si="3"/>
        <v>1966.6069592543915</v>
      </c>
      <c r="L22" s="261"/>
    </row>
    <row r="23" spans="1:13" s="71" customFormat="1" ht="21.75" customHeight="1" x14ac:dyDescent="0.2">
      <c r="A23" s="267"/>
      <c r="B23" s="175"/>
      <c r="C23" s="259" t="s">
        <v>55</v>
      </c>
      <c r="D23" s="88"/>
      <c r="E23" s="83">
        <v>2380.1149841996798</v>
      </c>
      <c r="F23" s="88"/>
      <c r="G23" s="254">
        <f t="shared" si="1"/>
        <v>2506.2610783622631</v>
      </c>
      <c r="H23" s="87"/>
      <c r="I23" s="260">
        <f t="shared" si="0"/>
        <v>2641.5991765938256</v>
      </c>
      <c r="J23" s="87"/>
      <c r="K23" s="83">
        <f t="shared" si="3"/>
        <v>2786.887131306486</v>
      </c>
      <c r="L23" s="261"/>
    </row>
    <row r="24" spans="1:13" s="71" customFormat="1" ht="21.75" customHeight="1" thickBot="1" x14ac:dyDescent="0.25">
      <c r="A24" s="268"/>
      <c r="B24" s="175"/>
      <c r="C24" s="259" t="s">
        <v>56</v>
      </c>
      <c r="D24" s="90"/>
      <c r="E24" s="91">
        <v>664.01302100223995</v>
      </c>
      <c r="F24" s="90"/>
      <c r="G24" s="269">
        <f>E24*105.3/100</f>
        <v>699.20571111535867</v>
      </c>
      <c r="H24" s="90"/>
      <c r="I24" s="269">
        <f t="shared" si="0"/>
        <v>736.96281951558808</v>
      </c>
      <c r="J24" s="90"/>
      <c r="K24" s="91">
        <f t="shared" si="3"/>
        <v>777.49577458894555</v>
      </c>
      <c r="L24" s="261"/>
    </row>
    <row r="25" spans="1:13" s="71" customFormat="1" ht="21.75" customHeight="1" thickBot="1" x14ac:dyDescent="0.25">
      <c r="A25" s="270"/>
      <c r="B25" s="175"/>
      <c r="C25" s="220" t="s">
        <v>57</v>
      </c>
      <c r="D25" s="355"/>
      <c r="E25" s="356"/>
      <c r="F25" s="356"/>
      <c r="G25" s="356"/>
      <c r="H25" s="356"/>
      <c r="I25" s="356"/>
      <c r="J25" s="356"/>
      <c r="K25" s="357"/>
    </row>
    <row r="26" spans="1:13" s="71" customFormat="1" ht="56.25" customHeight="1" x14ac:dyDescent="0.2">
      <c r="A26" s="270"/>
      <c r="B26" s="175"/>
      <c r="C26" s="259" t="s">
        <v>58</v>
      </c>
      <c r="D26" s="93" t="s">
        <v>588</v>
      </c>
      <c r="E26" s="94">
        <v>2.5199735142399995E-2</v>
      </c>
      <c r="F26" s="93" t="s">
        <v>589</v>
      </c>
      <c r="G26" s="271">
        <f>E26*105.3/100</f>
        <v>2.6535321104947194E-2</v>
      </c>
      <c r="H26" s="93" t="s">
        <v>598</v>
      </c>
      <c r="I26" s="271">
        <f t="shared" si="0"/>
        <v>2.7968228444614343E-2</v>
      </c>
      <c r="J26" s="93" t="s">
        <v>662</v>
      </c>
      <c r="K26" s="95">
        <f t="shared" si="3"/>
        <v>2.9506481009068133E-2</v>
      </c>
      <c r="L26" s="261"/>
    </row>
    <row r="27" spans="1:13" s="71" customFormat="1" ht="21.75" customHeight="1" x14ac:dyDescent="0.2">
      <c r="A27" s="270"/>
      <c r="B27" s="175"/>
      <c r="C27" s="259" t="s">
        <v>59</v>
      </c>
      <c r="D27" s="82"/>
      <c r="E27" s="85"/>
      <c r="F27" s="82"/>
      <c r="G27" s="96"/>
      <c r="H27" s="82"/>
      <c r="I27" s="96"/>
      <c r="J27" s="82"/>
      <c r="K27" s="83"/>
      <c r="L27" s="261"/>
    </row>
    <row r="28" spans="1:13" s="71" customFormat="1" ht="51.75" customHeight="1" x14ac:dyDescent="0.2">
      <c r="A28" s="270"/>
      <c r="B28" s="175"/>
      <c r="C28" s="259" t="s">
        <v>58</v>
      </c>
      <c r="D28" s="82" t="s">
        <v>590</v>
      </c>
      <c r="E28" s="97">
        <v>4.157956298496001E-2</v>
      </c>
      <c r="F28" s="82" t="s">
        <v>590</v>
      </c>
      <c r="G28" s="272">
        <f t="shared" ref="G28:G37" si="4">E28*105.3/100</f>
        <v>4.3783279823162893E-2</v>
      </c>
      <c r="H28" s="82" t="s">
        <v>597</v>
      </c>
      <c r="I28" s="272">
        <f t="shared" si="0"/>
        <v>4.6147576933613689E-2</v>
      </c>
      <c r="J28" s="82" t="s">
        <v>404</v>
      </c>
      <c r="K28" s="96">
        <f t="shared" ref="K28:K37" si="5">I28*105.5/100</f>
        <v>4.8685693664962441E-2</v>
      </c>
      <c r="L28" s="261"/>
    </row>
    <row r="29" spans="1:13" s="71" customFormat="1" ht="64.5" customHeight="1" x14ac:dyDescent="0.2">
      <c r="A29" s="270"/>
      <c r="B29" s="175"/>
      <c r="C29" s="259" t="s">
        <v>60</v>
      </c>
      <c r="D29" s="82" t="s">
        <v>599</v>
      </c>
      <c r="E29" s="97">
        <v>6.2999337855999989E-3</v>
      </c>
      <c r="F29" s="82" t="s">
        <v>599</v>
      </c>
      <c r="G29" s="272">
        <f t="shared" si="4"/>
        <v>6.6338302762367985E-3</v>
      </c>
      <c r="H29" s="82" t="s">
        <v>591</v>
      </c>
      <c r="I29" s="272">
        <f t="shared" si="0"/>
        <v>6.9920571111535858E-3</v>
      </c>
      <c r="J29" s="82" t="s">
        <v>591</v>
      </c>
      <c r="K29" s="96">
        <f t="shared" si="5"/>
        <v>7.3766202522670332E-3</v>
      </c>
      <c r="L29" s="261"/>
    </row>
    <row r="30" spans="1:13" s="71" customFormat="1" ht="51.75" customHeight="1" x14ac:dyDescent="0.2">
      <c r="A30" s="270"/>
      <c r="B30" s="175"/>
      <c r="C30" s="259" t="s">
        <v>577</v>
      </c>
      <c r="D30" s="82" t="s">
        <v>596</v>
      </c>
      <c r="E30" s="97">
        <v>1.2476463999999998E-2</v>
      </c>
      <c r="F30" s="82" t="s">
        <v>596</v>
      </c>
      <c r="G30" s="272">
        <f t="shared" si="4"/>
        <v>1.3137716591999997E-2</v>
      </c>
      <c r="H30" s="82" t="s">
        <v>595</v>
      </c>
      <c r="I30" s="272">
        <f t="shared" si="0"/>
        <v>1.3847153287967998E-2</v>
      </c>
      <c r="J30" s="82" t="s">
        <v>600</v>
      </c>
      <c r="K30" s="96">
        <f t="shared" si="5"/>
        <v>1.4608746718806237E-2</v>
      </c>
      <c r="L30" s="261"/>
      <c r="M30" s="273"/>
    </row>
    <row r="31" spans="1:13" s="71" customFormat="1" ht="51.75" customHeight="1" x14ac:dyDescent="0.2">
      <c r="A31" s="270"/>
      <c r="B31" s="175"/>
      <c r="C31" s="259" t="s">
        <v>587</v>
      </c>
      <c r="D31" s="82" t="s">
        <v>593</v>
      </c>
      <c r="E31" s="274">
        <v>1.601E-3</v>
      </c>
      <c r="F31" s="82" t="s">
        <v>593</v>
      </c>
      <c r="G31" s="272">
        <f t="shared" si="4"/>
        <v>1.685853E-3</v>
      </c>
      <c r="H31" s="82" t="s">
        <v>594</v>
      </c>
      <c r="I31" s="272">
        <f t="shared" si="0"/>
        <v>1.776889062E-3</v>
      </c>
      <c r="J31" s="82" t="s">
        <v>595</v>
      </c>
      <c r="K31" s="96">
        <f t="shared" si="5"/>
        <v>1.8746179604099999E-3</v>
      </c>
      <c r="L31" s="261"/>
    </row>
    <row r="32" spans="1:13" s="71" customFormat="1" ht="51.75" customHeight="1" thickBot="1" x14ac:dyDescent="0.25">
      <c r="A32" s="275"/>
      <c r="B32" s="263"/>
      <c r="C32" s="276" t="s">
        <v>61</v>
      </c>
      <c r="D32" s="82" t="s">
        <v>601</v>
      </c>
      <c r="E32" s="97">
        <v>5.1659457041920008E-2</v>
      </c>
      <c r="F32" s="82" t="s">
        <v>601</v>
      </c>
      <c r="G32" s="272">
        <f t="shared" si="4"/>
        <v>5.4397408265141764E-2</v>
      </c>
      <c r="H32" s="82" t="s">
        <v>592</v>
      </c>
      <c r="I32" s="272">
        <f t="shared" si="0"/>
        <v>5.7334868311459425E-2</v>
      </c>
      <c r="J32" s="82" t="s">
        <v>602</v>
      </c>
      <c r="K32" s="96">
        <f t="shared" si="5"/>
        <v>6.0488286068589699E-2</v>
      </c>
      <c r="L32" s="261"/>
    </row>
    <row r="33" spans="1:12" s="71" customFormat="1" ht="21.75" customHeight="1" x14ac:dyDescent="0.2">
      <c r="A33" s="191">
        <v>5</v>
      </c>
      <c r="B33" s="191" t="s">
        <v>63</v>
      </c>
      <c r="C33" s="277" t="s">
        <v>64</v>
      </c>
      <c r="D33" s="82" t="s">
        <v>336</v>
      </c>
      <c r="E33" s="85">
        <v>34.019642442239999</v>
      </c>
      <c r="F33" s="82" t="s">
        <v>336</v>
      </c>
      <c r="G33" s="254">
        <f t="shared" si="4"/>
        <v>35.822683491678717</v>
      </c>
      <c r="H33" s="82" t="s">
        <v>336</v>
      </c>
      <c r="I33" s="254">
        <f t="shared" si="0"/>
        <v>37.75710840022937</v>
      </c>
      <c r="J33" s="82" t="s">
        <v>336</v>
      </c>
      <c r="K33" s="83">
        <f t="shared" si="5"/>
        <v>39.833749362241981</v>
      </c>
      <c r="L33" s="261"/>
    </row>
    <row r="34" spans="1:12" s="71" customFormat="1" ht="21.75" customHeight="1" x14ac:dyDescent="0.2">
      <c r="A34" s="192"/>
      <c r="B34" s="192"/>
      <c r="C34" s="259" t="s">
        <v>65</v>
      </c>
      <c r="D34" s="82" t="s">
        <v>336</v>
      </c>
      <c r="E34" s="85">
        <v>141.11851679743998</v>
      </c>
      <c r="F34" s="82" t="s">
        <v>336</v>
      </c>
      <c r="G34" s="254">
        <f t="shared" si="4"/>
        <v>148.59779818770431</v>
      </c>
      <c r="H34" s="82" t="s">
        <v>336</v>
      </c>
      <c r="I34" s="254">
        <f t="shared" si="0"/>
        <v>156.62207928984034</v>
      </c>
      <c r="J34" s="82" t="s">
        <v>336</v>
      </c>
      <c r="K34" s="83">
        <f t="shared" si="5"/>
        <v>165.23629365078156</v>
      </c>
      <c r="L34" s="261"/>
    </row>
    <row r="35" spans="1:12" s="71" customFormat="1" ht="21.75" customHeight="1" x14ac:dyDescent="0.2">
      <c r="A35" s="192"/>
      <c r="B35" s="192"/>
      <c r="C35" s="259" t="s">
        <v>66</v>
      </c>
      <c r="D35" s="82" t="s">
        <v>336</v>
      </c>
      <c r="E35" s="85">
        <v>141.11851679743998</v>
      </c>
      <c r="F35" s="82" t="s">
        <v>336</v>
      </c>
      <c r="G35" s="254">
        <f t="shared" si="4"/>
        <v>148.59779818770431</v>
      </c>
      <c r="H35" s="82" t="s">
        <v>336</v>
      </c>
      <c r="I35" s="254">
        <f t="shared" si="0"/>
        <v>156.62207928984034</v>
      </c>
      <c r="J35" s="82" t="s">
        <v>336</v>
      </c>
      <c r="K35" s="83">
        <f t="shared" si="5"/>
        <v>165.23629365078156</v>
      </c>
      <c r="L35" s="261"/>
    </row>
    <row r="36" spans="1:12" s="71" customFormat="1" ht="21.75" customHeight="1" x14ac:dyDescent="0.2">
      <c r="A36" s="192"/>
      <c r="B36" s="192"/>
      <c r="C36" s="259" t="s">
        <v>67</v>
      </c>
      <c r="D36" s="82" t="s">
        <v>336</v>
      </c>
      <c r="E36" s="85">
        <v>83.159125969919984</v>
      </c>
      <c r="F36" s="82" t="s">
        <v>336</v>
      </c>
      <c r="G36" s="254">
        <f t="shared" si="4"/>
        <v>87.566559646325729</v>
      </c>
      <c r="H36" s="82" t="s">
        <v>336</v>
      </c>
      <c r="I36" s="254">
        <f t="shared" si="0"/>
        <v>92.295153867227327</v>
      </c>
      <c r="J36" s="82" t="s">
        <v>336</v>
      </c>
      <c r="K36" s="83">
        <f t="shared" si="5"/>
        <v>97.371387329924843</v>
      </c>
      <c r="L36" s="261"/>
    </row>
    <row r="37" spans="1:12" s="71" customFormat="1" ht="21.75" customHeight="1" thickBot="1" x14ac:dyDescent="0.25">
      <c r="A37" s="192"/>
      <c r="B37" s="192"/>
      <c r="C37" s="259" t="s">
        <v>68</v>
      </c>
      <c r="D37" s="98" t="s">
        <v>336</v>
      </c>
      <c r="E37" s="99">
        <v>83.159125969919984</v>
      </c>
      <c r="F37" s="98" t="s">
        <v>336</v>
      </c>
      <c r="G37" s="257">
        <f t="shared" si="4"/>
        <v>87.566559646325729</v>
      </c>
      <c r="H37" s="98" t="s">
        <v>336</v>
      </c>
      <c r="I37" s="257">
        <f t="shared" si="0"/>
        <v>92.295153867227327</v>
      </c>
      <c r="J37" s="98" t="s">
        <v>336</v>
      </c>
      <c r="K37" s="100">
        <f t="shared" si="5"/>
        <v>97.371387329924843</v>
      </c>
      <c r="L37" s="261"/>
    </row>
    <row r="38" spans="1:12" s="71" customFormat="1" ht="21.75" customHeight="1" thickBot="1" x14ac:dyDescent="0.25">
      <c r="A38" s="192"/>
      <c r="B38" s="192"/>
      <c r="C38" s="277" t="s">
        <v>69</v>
      </c>
      <c r="D38" s="352"/>
      <c r="E38" s="353"/>
      <c r="F38" s="353"/>
      <c r="G38" s="353"/>
      <c r="H38" s="353"/>
      <c r="I38" s="353"/>
      <c r="J38" s="353"/>
      <c r="K38" s="354"/>
    </row>
    <row r="39" spans="1:12" s="71" customFormat="1" ht="42.75" customHeight="1" x14ac:dyDescent="0.2">
      <c r="A39" s="192"/>
      <c r="B39" s="192"/>
      <c r="C39" s="259" t="s">
        <v>31</v>
      </c>
      <c r="D39" s="93" t="s">
        <v>343</v>
      </c>
      <c r="E39" s="79">
        <v>251.99735142400002</v>
      </c>
      <c r="F39" s="101" t="s">
        <v>343</v>
      </c>
      <c r="G39" s="278">
        <f>E39*105.3/100</f>
        <v>265.35321104947201</v>
      </c>
      <c r="H39" s="93" t="s">
        <v>343</v>
      </c>
      <c r="I39" s="278">
        <f t="shared" si="0"/>
        <v>279.68228444614351</v>
      </c>
      <c r="J39" s="93" t="s">
        <v>343</v>
      </c>
      <c r="K39" s="79">
        <f t="shared" ref="K39:K40" si="6">I39*105.5/100</f>
        <v>295.06481009068142</v>
      </c>
      <c r="L39" s="261"/>
    </row>
    <row r="40" spans="1:12" s="71" customFormat="1" ht="43.5" customHeight="1" x14ac:dyDescent="0.2">
      <c r="A40" s="192"/>
      <c r="B40" s="192"/>
      <c r="C40" s="259" t="s">
        <v>70</v>
      </c>
      <c r="D40" s="82" t="s">
        <v>343</v>
      </c>
      <c r="E40" s="83">
        <v>0</v>
      </c>
      <c r="F40" s="102" t="s">
        <v>343</v>
      </c>
      <c r="G40" s="254">
        <f>G42</f>
        <v>1179.4950231149028</v>
      </c>
      <c r="H40" s="82" t="s">
        <v>343</v>
      </c>
      <c r="I40" s="254">
        <f t="shared" si="0"/>
        <v>1243.1877543631076</v>
      </c>
      <c r="J40" s="82" t="s">
        <v>343</v>
      </c>
      <c r="K40" s="83">
        <f t="shared" si="6"/>
        <v>1311.5630808530786</v>
      </c>
      <c r="L40" s="261"/>
    </row>
    <row r="41" spans="1:12" s="71" customFormat="1" ht="21.75" customHeight="1" x14ac:dyDescent="0.2">
      <c r="A41" s="192"/>
      <c r="B41" s="192"/>
      <c r="C41" s="259"/>
      <c r="D41" s="82"/>
      <c r="E41" s="83"/>
      <c r="F41" s="102"/>
      <c r="G41" s="103"/>
      <c r="H41" s="82"/>
      <c r="I41" s="83"/>
      <c r="J41" s="82"/>
      <c r="K41" s="83"/>
      <c r="L41" s="261"/>
    </row>
    <row r="42" spans="1:12" s="71" customFormat="1" ht="25.5" customHeight="1" thickBot="1" x14ac:dyDescent="0.25">
      <c r="A42" s="192"/>
      <c r="B42" s="192"/>
      <c r="C42" s="259" t="s">
        <v>71</v>
      </c>
      <c r="D42" s="98" t="s">
        <v>344</v>
      </c>
      <c r="E42" s="100">
        <v>1120.1282270796798</v>
      </c>
      <c r="F42" s="104" t="s">
        <v>344</v>
      </c>
      <c r="G42" s="257">
        <f>E42*105.3/100</f>
        <v>1179.4950231149028</v>
      </c>
      <c r="H42" s="98" t="s">
        <v>344</v>
      </c>
      <c r="I42" s="257">
        <f t="shared" si="0"/>
        <v>1243.1877543631076</v>
      </c>
      <c r="J42" s="98" t="s">
        <v>344</v>
      </c>
      <c r="K42" s="100">
        <f>I42*105.5/100</f>
        <v>1311.5630808530786</v>
      </c>
      <c r="L42" s="261"/>
    </row>
    <row r="43" spans="1:12" s="71" customFormat="1" ht="21.75" customHeight="1" thickBot="1" x14ac:dyDescent="0.25">
      <c r="A43" s="192"/>
      <c r="B43" s="192"/>
      <c r="C43" s="277" t="s">
        <v>403</v>
      </c>
      <c r="D43" s="349"/>
      <c r="E43" s="350"/>
      <c r="F43" s="350"/>
      <c r="G43" s="350"/>
      <c r="H43" s="350"/>
      <c r="I43" s="350"/>
      <c r="J43" s="350"/>
      <c r="K43" s="351"/>
    </row>
    <row r="44" spans="1:12" s="71" customFormat="1" ht="21.75" customHeight="1" x14ac:dyDescent="0.2">
      <c r="A44" s="192"/>
      <c r="B44" s="192"/>
      <c r="C44" s="259" t="s">
        <v>5</v>
      </c>
      <c r="D44" s="105" t="s">
        <v>660</v>
      </c>
      <c r="E44" s="79">
        <v>2100.39792411904</v>
      </c>
      <c r="F44" s="105" t="s">
        <v>660</v>
      </c>
      <c r="G44" s="278">
        <f>E44*105.3/100</f>
        <v>2211.7190140973489</v>
      </c>
      <c r="H44" s="105" t="s">
        <v>660</v>
      </c>
      <c r="I44" s="278">
        <f t="shared" si="0"/>
        <v>2331.1518408586057</v>
      </c>
      <c r="J44" s="105" t="s">
        <v>660</v>
      </c>
      <c r="K44" s="79">
        <f t="shared" ref="K44:K49" si="7">I44*105.5/100</f>
        <v>2459.365192105829</v>
      </c>
      <c r="L44" s="261"/>
    </row>
    <row r="45" spans="1:12" s="71" customFormat="1" ht="21.75" customHeight="1" x14ac:dyDescent="0.2">
      <c r="A45" s="192"/>
      <c r="B45" s="192"/>
      <c r="C45" s="259" t="s">
        <v>12</v>
      </c>
      <c r="D45" s="87" t="s">
        <v>660</v>
      </c>
      <c r="E45" s="83">
        <v>2519.9735142400004</v>
      </c>
      <c r="F45" s="87" t="s">
        <v>660</v>
      </c>
      <c r="G45" s="254">
        <f>E45*105.3/100</f>
        <v>2653.5321104947202</v>
      </c>
      <c r="H45" s="87" t="s">
        <v>660</v>
      </c>
      <c r="I45" s="254">
        <f t="shared" si="0"/>
        <v>2796.8228444614356</v>
      </c>
      <c r="J45" s="87" t="s">
        <v>660</v>
      </c>
      <c r="K45" s="83">
        <f t="shared" si="7"/>
        <v>2950.6481009068148</v>
      </c>
      <c r="L45" s="261"/>
    </row>
    <row r="46" spans="1:12" s="71" customFormat="1" ht="21.75" customHeight="1" x14ac:dyDescent="0.2">
      <c r="A46" s="192"/>
      <c r="B46" s="192"/>
      <c r="C46" s="259" t="s">
        <v>72</v>
      </c>
      <c r="D46" s="87" t="s">
        <v>660</v>
      </c>
      <c r="E46" s="83">
        <v>2519.9735142400004</v>
      </c>
      <c r="F46" s="87" t="s">
        <v>660</v>
      </c>
      <c r="G46" s="254">
        <f t="shared" ref="G46:G48" si="8">E46*105.3/100</f>
        <v>2653.5321104947202</v>
      </c>
      <c r="H46" s="87" t="s">
        <v>660</v>
      </c>
      <c r="I46" s="254">
        <f t="shared" si="0"/>
        <v>2796.8228444614356</v>
      </c>
      <c r="J46" s="87" t="s">
        <v>660</v>
      </c>
      <c r="K46" s="83">
        <f t="shared" si="7"/>
        <v>2950.6481009068148</v>
      </c>
      <c r="L46" s="261"/>
    </row>
    <row r="47" spans="1:12" s="71" customFormat="1" ht="21.75" customHeight="1" x14ac:dyDescent="0.2">
      <c r="A47" s="192"/>
      <c r="B47" s="192"/>
      <c r="C47" s="259" t="s">
        <v>13</v>
      </c>
      <c r="D47" s="87" t="s">
        <v>660</v>
      </c>
      <c r="E47" s="83">
        <v>2519.9735142400004</v>
      </c>
      <c r="F47" s="87" t="s">
        <v>660</v>
      </c>
      <c r="G47" s="254">
        <f t="shared" si="8"/>
        <v>2653.5321104947202</v>
      </c>
      <c r="H47" s="87" t="s">
        <v>660</v>
      </c>
      <c r="I47" s="254">
        <f t="shared" si="0"/>
        <v>2796.8228444614356</v>
      </c>
      <c r="J47" s="87" t="s">
        <v>660</v>
      </c>
      <c r="K47" s="83">
        <f t="shared" si="7"/>
        <v>2950.6481009068148</v>
      </c>
      <c r="L47" s="261"/>
    </row>
    <row r="48" spans="1:12" s="71" customFormat="1" ht="21.75" customHeight="1" x14ac:dyDescent="0.2">
      <c r="A48" s="192"/>
      <c r="B48" s="192"/>
      <c r="C48" s="259" t="s">
        <v>9</v>
      </c>
      <c r="D48" s="87" t="s">
        <v>660</v>
      </c>
      <c r="E48" s="83">
        <v>629.99337856000011</v>
      </c>
      <c r="F48" s="87" t="s">
        <v>660</v>
      </c>
      <c r="G48" s="254">
        <f t="shared" si="8"/>
        <v>663.38302762368005</v>
      </c>
      <c r="H48" s="87" t="s">
        <v>660</v>
      </c>
      <c r="I48" s="254">
        <f t="shared" si="0"/>
        <v>699.20571111535889</v>
      </c>
      <c r="J48" s="87" t="s">
        <v>660</v>
      </c>
      <c r="K48" s="83">
        <f t="shared" si="7"/>
        <v>737.66202522670369</v>
      </c>
      <c r="L48" s="261"/>
    </row>
    <row r="49" spans="1:12" s="71" customFormat="1" ht="21.75" customHeight="1" thickBot="1" x14ac:dyDescent="0.25">
      <c r="A49" s="196"/>
      <c r="B49" s="196"/>
      <c r="C49" s="276" t="s">
        <v>73</v>
      </c>
      <c r="D49" s="107" t="s">
        <v>660</v>
      </c>
      <c r="E49" s="100">
        <v>2519.9735142400004</v>
      </c>
      <c r="F49" s="107" t="s">
        <v>660</v>
      </c>
      <c r="G49" s="257">
        <f t="shared" si="0"/>
        <v>2656.0520840089607</v>
      </c>
      <c r="H49" s="107" t="s">
        <v>660</v>
      </c>
      <c r="I49" s="257">
        <f t="shared" si="0"/>
        <v>2799.4788965454445</v>
      </c>
      <c r="J49" s="107" t="s">
        <v>660</v>
      </c>
      <c r="K49" s="100">
        <f t="shared" si="7"/>
        <v>2953.4502358554437</v>
      </c>
      <c r="L49" s="261"/>
    </row>
    <row r="50" spans="1:12" s="71" customFormat="1" ht="21.75" customHeight="1" x14ac:dyDescent="0.2"/>
    <row r="51" spans="1:12" s="71" customFormat="1" ht="21.75" customHeight="1" x14ac:dyDescent="0.2"/>
  </sheetData>
  <mergeCells count="11">
    <mergeCell ref="J1:K2"/>
    <mergeCell ref="F1:G2"/>
    <mergeCell ref="H1:I2"/>
    <mergeCell ref="D43:K43"/>
    <mergeCell ref="D38:K38"/>
    <mergeCell ref="D25:K25"/>
    <mergeCell ref="A1:A2"/>
    <mergeCell ref="B1:B2"/>
    <mergeCell ref="C1:C2"/>
    <mergeCell ref="D1:E2"/>
    <mergeCell ref="B10:B14"/>
  </mergeCells>
  <pageMargins left="0.70866141732283472" right="0.70866141732283472" top="0.74803149606299213" bottom="0.62992125984251968" header="0.31496062992125984" footer="0.31496062992125984"/>
  <pageSetup paperSize="9" orientation="landscape" r:id="rId1"/>
  <headerFooter differentFirst="1" scaleWithDoc="0" alignWithMargins="0">
    <oddHeader>&amp;C&amp;A</oddHeader>
    <oddFooter>Page &amp;P of &amp;N</oddFooter>
    <evenFooter>&amp;C2</evenFooter>
    <firstHeader>&amp;C&amp;A</first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topLeftCell="A13" zoomScaleNormal="100" workbookViewId="0">
      <selection activeCell="F8" sqref="F8"/>
    </sheetView>
  </sheetViews>
  <sheetFormatPr defaultRowHeight="12.75" x14ac:dyDescent="0.2"/>
  <cols>
    <col min="1" max="1" width="3.25" style="5" customWidth="1"/>
    <col min="2" max="2" width="11" style="5" customWidth="1"/>
    <col min="3" max="3" width="24.25" style="5" customWidth="1"/>
    <col min="4" max="4" width="11.25" style="5" customWidth="1"/>
    <col min="5" max="5" width="13.75" style="5" customWidth="1"/>
    <col min="6" max="6" width="14.125" style="5" customWidth="1"/>
    <col min="7" max="7" width="10.625" style="5" customWidth="1"/>
    <col min="8" max="8" width="13.25" style="5" customWidth="1"/>
    <col min="9" max="9" width="10.375" style="5" bestFit="1" customWidth="1"/>
    <col min="10" max="10" width="11.875" style="5" customWidth="1"/>
    <col min="11" max="11" width="11.5" style="5" customWidth="1"/>
    <col min="12" max="16384" width="9" style="5"/>
  </cols>
  <sheetData>
    <row r="1" spans="1:11" ht="48" customHeight="1" x14ac:dyDescent="0.2">
      <c r="A1" s="341" t="s">
        <v>0</v>
      </c>
      <c r="B1" s="341" t="s">
        <v>1</v>
      </c>
      <c r="C1" s="341" t="s">
        <v>2</v>
      </c>
      <c r="D1" s="320" t="s">
        <v>648</v>
      </c>
      <c r="E1" s="320"/>
      <c r="F1" s="320" t="s">
        <v>650</v>
      </c>
      <c r="G1" s="320"/>
      <c r="H1" s="320" t="s">
        <v>651</v>
      </c>
      <c r="I1" s="305"/>
      <c r="J1" s="320" t="s">
        <v>652</v>
      </c>
      <c r="K1" s="305"/>
    </row>
    <row r="2" spans="1:11" ht="13.5" thickBot="1" x14ac:dyDescent="0.25">
      <c r="A2" s="342"/>
      <c r="B2" s="342"/>
      <c r="C2" s="361"/>
      <c r="D2" s="346"/>
      <c r="E2" s="346"/>
      <c r="F2" s="346"/>
      <c r="G2" s="346"/>
      <c r="H2" s="346"/>
      <c r="I2" s="344"/>
      <c r="J2" s="346"/>
      <c r="K2" s="344"/>
    </row>
    <row r="3" spans="1:11" s="19" customFormat="1" ht="13.5" thickBot="1" x14ac:dyDescent="0.25">
      <c r="A3" s="17">
        <v>6</v>
      </c>
      <c r="B3" s="28"/>
      <c r="C3" s="33" t="s">
        <v>74</v>
      </c>
      <c r="D3" s="24" t="s">
        <v>346</v>
      </c>
      <c r="E3" s="242">
        <v>700.55263695871997</v>
      </c>
      <c r="F3" s="243" t="s">
        <v>346</v>
      </c>
      <c r="G3" s="242">
        <f>E3*105.3/100</f>
        <v>737.68192671753206</v>
      </c>
      <c r="H3" s="243" t="s">
        <v>346</v>
      </c>
      <c r="I3" s="242">
        <f>G3*105.4/100</f>
        <v>777.5167507602788</v>
      </c>
      <c r="J3" s="244" t="s">
        <v>346</v>
      </c>
      <c r="K3" s="242">
        <f>I3*105.5/100</f>
        <v>820.28017205209414</v>
      </c>
    </row>
    <row r="4" spans="1:11" s="19" customFormat="1" x14ac:dyDescent="0.2">
      <c r="A4" s="20"/>
      <c r="B4" s="29"/>
      <c r="C4" s="34" t="s">
        <v>574</v>
      </c>
      <c r="D4" s="25" t="s">
        <v>575</v>
      </c>
      <c r="E4" s="245">
        <v>28.355599999999999</v>
      </c>
      <c r="F4" s="246" t="s">
        <v>575</v>
      </c>
      <c r="G4" s="247">
        <f>E4*105.3/100</f>
        <v>29.858446799999996</v>
      </c>
      <c r="H4" s="246" t="s">
        <v>575</v>
      </c>
      <c r="I4" s="247">
        <f>G4*105.4/100</f>
        <v>31.470802927199998</v>
      </c>
      <c r="J4" s="248" t="s">
        <v>575</v>
      </c>
      <c r="K4" s="247">
        <f>I4*105.5/100</f>
        <v>33.201697088195999</v>
      </c>
    </row>
    <row r="5" spans="1:11" s="19" customFormat="1" ht="13.5" thickBot="1" x14ac:dyDescent="0.25">
      <c r="A5" s="20"/>
      <c r="B5" s="29"/>
      <c r="C5" s="34" t="s">
        <v>573</v>
      </c>
      <c r="D5" s="25" t="s">
        <v>575</v>
      </c>
      <c r="E5" s="245">
        <v>34.026719999999997</v>
      </c>
      <c r="F5" s="246" t="s">
        <v>575</v>
      </c>
      <c r="G5" s="247">
        <f>E5*105.3/100</f>
        <v>35.830136159999995</v>
      </c>
      <c r="H5" s="246" t="s">
        <v>575</v>
      </c>
      <c r="I5" s="247">
        <f t="shared" ref="I5:I26" si="0">G5*105.4/100</f>
        <v>37.764963512639994</v>
      </c>
      <c r="J5" s="248" t="s">
        <v>575</v>
      </c>
      <c r="K5" s="247">
        <f t="shared" ref="K5:K26" si="1">I5*105.5/100</f>
        <v>39.842036505835196</v>
      </c>
    </row>
    <row r="6" spans="1:11" s="19" customFormat="1" ht="28.5" customHeight="1" x14ac:dyDescent="0.2">
      <c r="A6" s="358"/>
      <c r="B6" s="29" t="s">
        <v>345</v>
      </c>
      <c r="C6" s="35"/>
      <c r="D6" s="25"/>
      <c r="E6" s="245"/>
      <c r="F6" s="246"/>
      <c r="G6" s="247"/>
      <c r="H6" s="246"/>
      <c r="I6" s="247"/>
      <c r="J6" s="248"/>
      <c r="K6" s="247"/>
    </row>
    <row r="7" spans="1:11" s="19" customFormat="1" x14ac:dyDescent="0.2">
      <c r="A7" s="359"/>
      <c r="B7" s="30"/>
      <c r="C7" s="34" t="s">
        <v>75</v>
      </c>
      <c r="D7" s="25" t="s">
        <v>347</v>
      </c>
      <c r="E7" s="245">
        <v>168.83822545408003</v>
      </c>
      <c r="F7" s="246" t="s">
        <v>347</v>
      </c>
      <c r="G7" s="247">
        <f t="shared" ref="G7:G27" si="2">E7*105.3/100</f>
        <v>177.78665140314627</v>
      </c>
      <c r="H7" s="246" t="s">
        <v>347</v>
      </c>
      <c r="I7" s="247">
        <f t="shared" si="0"/>
        <v>187.38713057891619</v>
      </c>
      <c r="J7" s="248" t="s">
        <v>347</v>
      </c>
      <c r="K7" s="247">
        <f t="shared" si="1"/>
        <v>197.69342276075659</v>
      </c>
    </row>
    <row r="8" spans="1:11" s="19" customFormat="1" x14ac:dyDescent="0.2">
      <c r="A8" s="359"/>
      <c r="B8" s="30"/>
      <c r="C8" s="34" t="s">
        <v>76</v>
      </c>
      <c r="D8" s="25" t="s">
        <v>347</v>
      </c>
      <c r="E8" s="245">
        <v>83.159125969919984</v>
      </c>
      <c r="F8" s="246" t="s">
        <v>347</v>
      </c>
      <c r="G8" s="247">
        <f t="shared" si="2"/>
        <v>87.566559646325729</v>
      </c>
      <c r="H8" s="246" t="s">
        <v>347</v>
      </c>
      <c r="I8" s="247">
        <f t="shared" si="0"/>
        <v>92.295153867227327</v>
      </c>
      <c r="J8" s="248" t="s">
        <v>347</v>
      </c>
      <c r="K8" s="247">
        <f t="shared" si="1"/>
        <v>97.371387329924843</v>
      </c>
    </row>
    <row r="9" spans="1:11" s="19" customFormat="1" x14ac:dyDescent="0.2">
      <c r="A9" s="359"/>
      <c r="B9" s="30"/>
      <c r="C9" s="34" t="s">
        <v>565</v>
      </c>
      <c r="D9" s="25" t="s">
        <v>576</v>
      </c>
      <c r="E9" s="245">
        <v>195.08652799999999</v>
      </c>
      <c r="F9" s="246" t="s">
        <v>576</v>
      </c>
      <c r="G9" s="247">
        <f t="shared" si="2"/>
        <v>205.42611398399995</v>
      </c>
      <c r="H9" s="246" t="s">
        <v>576</v>
      </c>
      <c r="I9" s="247">
        <f t="shared" si="0"/>
        <v>216.51912413913595</v>
      </c>
      <c r="J9" s="248" t="s">
        <v>576</v>
      </c>
      <c r="K9" s="247">
        <f t="shared" si="1"/>
        <v>228.42767596678846</v>
      </c>
    </row>
    <row r="10" spans="1:11" s="19" customFormat="1" x14ac:dyDescent="0.2">
      <c r="A10" s="359"/>
      <c r="B10" s="30"/>
      <c r="C10" s="34" t="s">
        <v>566</v>
      </c>
      <c r="D10" s="25" t="s">
        <v>576</v>
      </c>
      <c r="E10" s="245">
        <v>195.08652799999999</v>
      </c>
      <c r="F10" s="246" t="s">
        <v>576</v>
      </c>
      <c r="G10" s="247">
        <f t="shared" si="2"/>
        <v>205.42611398399995</v>
      </c>
      <c r="H10" s="246" t="s">
        <v>576</v>
      </c>
      <c r="I10" s="247">
        <f t="shared" si="0"/>
        <v>216.51912413913595</v>
      </c>
      <c r="J10" s="248" t="s">
        <v>576</v>
      </c>
      <c r="K10" s="247">
        <f t="shared" si="1"/>
        <v>228.42767596678846</v>
      </c>
    </row>
    <row r="11" spans="1:11" s="19" customFormat="1" x14ac:dyDescent="0.2">
      <c r="A11" s="359"/>
      <c r="B11" s="30"/>
      <c r="C11" s="34" t="s">
        <v>394</v>
      </c>
      <c r="D11" s="25" t="s">
        <v>576</v>
      </c>
      <c r="E11" s="245">
        <v>195.08652799999999</v>
      </c>
      <c r="F11" s="246" t="s">
        <v>576</v>
      </c>
      <c r="G11" s="247">
        <f t="shared" si="2"/>
        <v>205.42611398399995</v>
      </c>
      <c r="H11" s="246" t="s">
        <v>576</v>
      </c>
      <c r="I11" s="247">
        <f t="shared" si="0"/>
        <v>216.51912413913595</v>
      </c>
      <c r="J11" s="248" t="s">
        <v>576</v>
      </c>
      <c r="K11" s="247">
        <f t="shared" si="1"/>
        <v>228.42767596678846</v>
      </c>
    </row>
    <row r="12" spans="1:11" s="19" customFormat="1" x14ac:dyDescent="0.2">
      <c r="A12" s="359"/>
      <c r="B12" s="30"/>
      <c r="C12" s="34" t="s">
        <v>567</v>
      </c>
      <c r="D12" s="25" t="s">
        <v>576</v>
      </c>
      <c r="E12" s="245">
        <v>195.08652799999999</v>
      </c>
      <c r="F12" s="246" t="s">
        <v>576</v>
      </c>
      <c r="G12" s="247">
        <f t="shared" si="2"/>
        <v>205.42611398399995</v>
      </c>
      <c r="H12" s="246" t="s">
        <v>576</v>
      </c>
      <c r="I12" s="247">
        <f t="shared" si="0"/>
        <v>216.51912413913595</v>
      </c>
      <c r="J12" s="248" t="s">
        <v>576</v>
      </c>
      <c r="K12" s="247">
        <f t="shared" si="1"/>
        <v>228.42767596678846</v>
      </c>
    </row>
    <row r="13" spans="1:11" s="19" customFormat="1" x14ac:dyDescent="0.2">
      <c r="A13" s="359"/>
      <c r="B13" s="30"/>
      <c r="C13" s="34" t="s">
        <v>77</v>
      </c>
      <c r="D13" s="25" t="s">
        <v>348</v>
      </c>
      <c r="E13" s="245">
        <v>175.13815923967999</v>
      </c>
      <c r="F13" s="246" t="s">
        <v>348</v>
      </c>
      <c r="G13" s="247">
        <f t="shared" si="2"/>
        <v>184.42048167938302</v>
      </c>
      <c r="H13" s="246" t="s">
        <v>348</v>
      </c>
      <c r="I13" s="247">
        <f t="shared" si="0"/>
        <v>194.3791876900697</v>
      </c>
      <c r="J13" s="248" t="s">
        <v>348</v>
      </c>
      <c r="K13" s="247">
        <f t="shared" si="1"/>
        <v>205.07004301302354</v>
      </c>
    </row>
    <row r="14" spans="1:11" s="19" customFormat="1" x14ac:dyDescent="0.2">
      <c r="A14" s="359"/>
      <c r="B14" s="30"/>
      <c r="C14" s="34" t="s">
        <v>78</v>
      </c>
      <c r="D14" s="25" t="s">
        <v>348</v>
      </c>
      <c r="E14" s="245">
        <v>175.13815923967999</v>
      </c>
      <c r="F14" s="246" t="s">
        <v>348</v>
      </c>
      <c r="G14" s="247">
        <f t="shared" si="2"/>
        <v>184.42048167938302</v>
      </c>
      <c r="H14" s="246" t="s">
        <v>348</v>
      </c>
      <c r="I14" s="247">
        <f t="shared" si="0"/>
        <v>194.3791876900697</v>
      </c>
      <c r="J14" s="248" t="s">
        <v>348</v>
      </c>
      <c r="K14" s="247">
        <f t="shared" si="1"/>
        <v>205.07004301302354</v>
      </c>
    </row>
    <row r="15" spans="1:11" s="19" customFormat="1" x14ac:dyDescent="0.2">
      <c r="A15" s="359"/>
      <c r="B15" s="30"/>
      <c r="C15" s="34" t="s">
        <v>79</v>
      </c>
      <c r="D15" s="26" t="s">
        <v>658</v>
      </c>
      <c r="E15" s="245">
        <v>181.43809302527998</v>
      </c>
      <c r="F15" s="246" t="s">
        <v>658</v>
      </c>
      <c r="G15" s="247">
        <f t="shared" si="2"/>
        <v>191.05431195561982</v>
      </c>
      <c r="H15" s="246" t="s">
        <v>658</v>
      </c>
      <c r="I15" s="247">
        <f t="shared" si="0"/>
        <v>201.3712448012233</v>
      </c>
      <c r="J15" s="248" t="s">
        <v>658</v>
      </c>
      <c r="K15" s="247">
        <f t="shared" si="1"/>
        <v>212.4466632652906</v>
      </c>
    </row>
    <row r="16" spans="1:11" s="19" customFormat="1" ht="25.5" x14ac:dyDescent="0.2">
      <c r="A16" s="359"/>
      <c r="B16" s="30"/>
      <c r="C16" s="34" t="s">
        <v>80</v>
      </c>
      <c r="D16" s="26" t="s">
        <v>658</v>
      </c>
      <c r="E16" s="245">
        <v>17.639814599679998</v>
      </c>
      <c r="F16" s="246" t="s">
        <v>658</v>
      </c>
      <c r="G16" s="247">
        <f t="shared" si="2"/>
        <v>18.574724773463039</v>
      </c>
      <c r="H16" s="246" t="s">
        <v>658</v>
      </c>
      <c r="I16" s="247">
        <f t="shared" si="0"/>
        <v>19.577759911230043</v>
      </c>
      <c r="J16" s="248" t="s">
        <v>658</v>
      </c>
      <c r="K16" s="247">
        <f t="shared" si="1"/>
        <v>20.654536706347695</v>
      </c>
    </row>
    <row r="17" spans="1:11" s="19" customFormat="1" ht="25.5" x14ac:dyDescent="0.2">
      <c r="A17" s="359"/>
      <c r="B17" s="30"/>
      <c r="C17" s="34" t="s">
        <v>81</v>
      </c>
      <c r="D17" s="26" t="s">
        <v>658</v>
      </c>
      <c r="E17" s="245">
        <v>420.83557687808002</v>
      </c>
      <c r="F17" s="246" t="s">
        <v>658</v>
      </c>
      <c r="G17" s="247">
        <f t="shared" si="2"/>
        <v>443.13986245261827</v>
      </c>
      <c r="H17" s="246" t="s">
        <v>658</v>
      </c>
      <c r="I17" s="247">
        <f t="shared" si="0"/>
        <v>467.0694150250597</v>
      </c>
      <c r="J17" s="248" t="s">
        <v>658</v>
      </c>
      <c r="K17" s="247">
        <f t="shared" si="1"/>
        <v>492.75823285143798</v>
      </c>
    </row>
    <row r="18" spans="1:11" s="19" customFormat="1" ht="25.5" x14ac:dyDescent="0.2">
      <c r="A18" s="359"/>
      <c r="B18" s="30"/>
      <c r="C18" s="34" t="s">
        <v>82</v>
      </c>
      <c r="D18" s="25" t="s">
        <v>658</v>
      </c>
      <c r="E18" s="245">
        <v>0</v>
      </c>
      <c r="F18" s="246" t="s">
        <v>658</v>
      </c>
      <c r="G18" s="247">
        <f t="shared" si="2"/>
        <v>0</v>
      </c>
      <c r="H18" s="246" t="s">
        <v>658</v>
      </c>
      <c r="I18" s="247">
        <f t="shared" si="0"/>
        <v>0</v>
      </c>
      <c r="J18" s="248" t="s">
        <v>658</v>
      </c>
      <c r="K18" s="247">
        <f t="shared" si="1"/>
        <v>0</v>
      </c>
    </row>
    <row r="19" spans="1:11" s="19" customFormat="1" ht="25.5" x14ac:dyDescent="0.2">
      <c r="A19" s="359"/>
      <c r="B19" s="30"/>
      <c r="C19" s="34" t="s">
        <v>664</v>
      </c>
      <c r="D19" s="25" t="s">
        <v>647</v>
      </c>
      <c r="E19" s="245">
        <v>0</v>
      </c>
      <c r="F19" s="246" t="s">
        <v>647</v>
      </c>
      <c r="G19" s="247">
        <f t="shared" si="2"/>
        <v>0</v>
      </c>
      <c r="H19" s="246" t="s">
        <v>647</v>
      </c>
      <c r="I19" s="247">
        <f t="shared" si="0"/>
        <v>0</v>
      </c>
      <c r="J19" s="248" t="s">
        <v>647</v>
      </c>
      <c r="K19" s="247">
        <f t="shared" si="1"/>
        <v>0</v>
      </c>
    </row>
    <row r="20" spans="1:11" s="19" customFormat="1" x14ac:dyDescent="0.2">
      <c r="A20" s="359"/>
      <c r="B20" s="30"/>
      <c r="C20" s="34" t="s">
        <v>83</v>
      </c>
      <c r="D20" s="25" t="s">
        <v>349</v>
      </c>
      <c r="E20" s="245">
        <v>141.11851679743998</v>
      </c>
      <c r="F20" s="246" t="s">
        <v>349</v>
      </c>
      <c r="G20" s="247">
        <f t="shared" si="2"/>
        <v>148.59779818770431</v>
      </c>
      <c r="H20" s="246" t="s">
        <v>349</v>
      </c>
      <c r="I20" s="247">
        <f t="shared" si="0"/>
        <v>156.62207928984034</v>
      </c>
      <c r="J20" s="248" t="s">
        <v>349</v>
      </c>
      <c r="K20" s="247">
        <f t="shared" si="1"/>
        <v>165.23629365078156</v>
      </c>
    </row>
    <row r="21" spans="1:11" s="19" customFormat="1" ht="25.5" x14ac:dyDescent="0.2">
      <c r="A21" s="359"/>
      <c r="B21" s="30"/>
      <c r="C21" s="34" t="s">
        <v>84</v>
      </c>
      <c r="D21" s="25" t="s">
        <v>347</v>
      </c>
      <c r="E21" s="245">
        <v>377.99602713600007</v>
      </c>
      <c r="F21" s="246" t="s">
        <v>347</v>
      </c>
      <c r="G21" s="247">
        <f t="shared" si="2"/>
        <v>398.0298165742081</v>
      </c>
      <c r="H21" s="246" t="s">
        <v>347</v>
      </c>
      <c r="I21" s="247">
        <f t="shared" si="0"/>
        <v>419.52342666921533</v>
      </c>
      <c r="J21" s="248" t="s">
        <v>347</v>
      </c>
      <c r="K21" s="247">
        <f t="shared" si="1"/>
        <v>442.59721513602216</v>
      </c>
    </row>
    <row r="22" spans="1:11" s="19" customFormat="1" x14ac:dyDescent="0.2">
      <c r="A22" s="359"/>
      <c r="B22" s="30"/>
      <c r="C22" s="32" t="s">
        <v>665</v>
      </c>
      <c r="D22" s="25" t="s">
        <v>350</v>
      </c>
      <c r="E22" s="245">
        <v>110.87883462656001</v>
      </c>
      <c r="F22" s="246" t="s">
        <v>350</v>
      </c>
      <c r="G22" s="247">
        <f t="shared" si="2"/>
        <v>116.7554128617677</v>
      </c>
      <c r="H22" s="246" t="s">
        <v>350</v>
      </c>
      <c r="I22" s="247">
        <f t="shared" si="0"/>
        <v>123.06020515630317</v>
      </c>
      <c r="J22" s="248" t="s">
        <v>350</v>
      </c>
      <c r="K22" s="247">
        <f t="shared" si="1"/>
        <v>129.82851643989986</v>
      </c>
    </row>
    <row r="23" spans="1:11" s="19" customFormat="1" x14ac:dyDescent="0.2">
      <c r="A23" s="359"/>
      <c r="B23" s="30"/>
      <c r="C23" s="34" t="s">
        <v>85</v>
      </c>
      <c r="D23" s="25" t="s">
        <v>347</v>
      </c>
      <c r="E23" s="245">
        <v>141.11851679743998</v>
      </c>
      <c r="F23" s="246" t="s">
        <v>347</v>
      </c>
      <c r="G23" s="247">
        <f t="shared" si="2"/>
        <v>148.59779818770431</v>
      </c>
      <c r="H23" s="246" t="s">
        <v>347</v>
      </c>
      <c r="I23" s="247">
        <f t="shared" si="0"/>
        <v>156.62207928984034</v>
      </c>
      <c r="J23" s="248" t="s">
        <v>347</v>
      </c>
      <c r="K23" s="247">
        <f t="shared" si="1"/>
        <v>165.23629365078156</v>
      </c>
    </row>
    <row r="24" spans="1:11" s="19" customFormat="1" x14ac:dyDescent="0.2">
      <c r="A24" s="359"/>
      <c r="B24" s="30"/>
      <c r="C24" s="34" t="s">
        <v>86</v>
      </c>
      <c r="D24" s="25" t="s">
        <v>349</v>
      </c>
      <c r="E24" s="245">
        <v>168.83822545408003</v>
      </c>
      <c r="F24" s="246" t="s">
        <v>349</v>
      </c>
      <c r="G24" s="247">
        <f t="shared" si="2"/>
        <v>177.78665140314627</v>
      </c>
      <c r="H24" s="246" t="s">
        <v>349</v>
      </c>
      <c r="I24" s="247">
        <f t="shared" si="0"/>
        <v>187.38713057891619</v>
      </c>
      <c r="J24" s="248" t="s">
        <v>349</v>
      </c>
      <c r="K24" s="247">
        <f t="shared" si="1"/>
        <v>197.69342276075659</v>
      </c>
    </row>
    <row r="25" spans="1:11" s="19" customFormat="1" x14ac:dyDescent="0.2">
      <c r="A25" s="359"/>
      <c r="B25" s="30"/>
      <c r="C25" s="34" t="s">
        <v>87</v>
      </c>
      <c r="D25" s="25" t="s">
        <v>349</v>
      </c>
      <c r="E25" s="245">
        <v>168.83822545408003</v>
      </c>
      <c r="F25" s="246" t="s">
        <v>349</v>
      </c>
      <c r="G25" s="247">
        <f t="shared" si="2"/>
        <v>177.78665140314627</v>
      </c>
      <c r="H25" s="246" t="s">
        <v>349</v>
      </c>
      <c r="I25" s="247">
        <f t="shared" si="0"/>
        <v>187.38713057891619</v>
      </c>
      <c r="J25" s="248" t="s">
        <v>349</v>
      </c>
      <c r="K25" s="247">
        <f t="shared" si="1"/>
        <v>197.69342276075659</v>
      </c>
    </row>
    <row r="26" spans="1:11" s="19" customFormat="1" x14ac:dyDescent="0.2">
      <c r="A26" s="359"/>
      <c r="B26" s="30"/>
      <c r="C26" s="34" t="s">
        <v>88</v>
      </c>
      <c r="D26" s="25" t="s">
        <v>347</v>
      </c>
      <c r="E26" s="245">
        <v>420.83557687808002</v>
      </c>
      <c r="F26" s="246" t="s">
        <v>347</v>
      </c>
      <c r="G26" s="247">
        <f t="shared" si="2"/>
        <v>443.13986245261827</v>
      </c>
      <c r="H26" s="246" t="s">
        <v>347</v>
      </c>
      <c r="I26" s="247">
        <f t="shared" si="0"/>
        <v>467.0694150250597</v>
      </c>
      <c r="J26" s="248" t="s">
        <v>347</v>
      </c>
      <c r="K26" s="247">
        <f t="shared" si="1"/>
        <v>492.75823285143798</v>
      </c>
    </row>
    <row r="27" spans="1:11" s="19" customFormat="1" ht="27.75" customHeight="1" thickBot="1" x14ac:dyDescent="0.25">
      <c r="A27" s="360"/>
      <c r="B27" s="31"/>
      <c r="C27" s="36" t="s">
        <v>89</v>
      </c>
      <c r="D27" s="27" t="s">
        <v>658</v>
      </c>
      <c r="E27" s="249">
        <v>7960.5963314841583</v>
      </c>
      <c r="F27" s="250" t="s">
        <v>658</v>
      </c>
      <c r="G27" s="251">
        <f t="shared" si="2"/>
        <v>8382.5079370528183</v>
      </c>
      <c r="H27" s="250" t="s">
        <v>658</v>
      </c>
      <c r="I27" s="251">
        <f>G27*105.4/100</f>
        <v>8835.1633656536706</v>
      </c>
      <c r="J27" s="252" t="s">
        <v>658</v>
      </c>
      <c r="K27" s="251">
        <f>I27*105.5/100</f>
        <v>9321.0973507646231</v>
      </c>
    </row>
    <row r="28" spans="1:11" s="19" customFormat="1" x14ac:dyDescent="0.2"/>
    <row r="29" spans="1:11" s="19" customFormat="1" x14ac:dyDescent="0.2"/>
    <row r="30" spans="1:11" s="19" customFormat="1" x14ac:dyDescent="0.2"/>
  </sheetData>
  <mergeCells count="8">
    <mergeCell ref="A6:A27"/>
    <mergeCell ref="J1:K2"/>
    <mergeCell ref="D1:E2"/>
    <mergeCell ref="F1:G2"/>
    <mergeCell ref="A1:A2"/>
    <mergeCell ref="B1:B2"/>
    <mergeCell ref="C1:C2"/>
    <mergeCell ref="H1:I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6"/>
  <sheetViews>
    <sheetView zoomScaleNormal="100" zoomScalePageLayoutView="90" workbookViewId="0">
      <selection activeCell="G98" sqref="G98"/>
    </sheetView>
  </sheetViews>
  <sheetFormatPr defaultColWidth="9.125" defaultRowHeight="12.75" x14ac:dyDescent="0.2"/>
  <cols>
    <col min="1" max="1" width="9.125" style="5"/>
    <col min="2" max="2" width="13.625" style="5" customWidth="1"/>
    <col min="3" max="3" width="17" style="5" customWidth="1"/>
    <col min="4" max="4" width="12.75" style="5" customWidth="1"/>
    <col min="5" max="5" width="10.875" style="145" customWidth="1"/>
    <col min="6" max="6" width="13.125" style="71" customWidth="1"/>
    <col min="7" max="7" width="11.125" style="71" bestFit="1" customWidth="1"/>
    <col min="8" max="8" width="12.625" style="5" bestFit="1" customWidth="1"/>
    <col min="9" max="9" width="11.125" style="5" bestFit="1" customWidth="1"/>
    <col min="10" max="10" width="12" style="5" customWidth="1"/>
    <col min="11" max="11" width="11.25" style="5" customWidth="1"/>
    <col min="12" max="16384" width="9.125" style="5"/>
  </cols>
  <sheetData>
    <row r="1" spans="1:11" ht="48" customHeight="1" x14ac:dyDescent="0.2">
      <c r="A1" s="378" t="s">
        <v>0</v>
      </c>
      <c r="B1" s="380" t="s">
        <v>1</v>
      </c>
      <c r="C1" s="383" t="s">
        <v>2</v>
      </c>
      <c r="D1" s="320" t="s">
        <v>648</v>
      </c>
      <c r="E1" s="320"/>
      <c r="F1" s="320" t="s">
        <v>650</v>
      </c>
      <c r="G1" s="320"/>
      <c r="H1" s="320" t="s">
        <v>651</v>
      </c>
      <c r="I1" s="305"/>
      <c r="J1" s="320" t="s">
        <v>652</v>
      </c>
      <c r="K1" s="305"/>
    </row>
    <row r="2" spans="1:11" ht="13.5" thickBot="1" x14ac:dyDescent="0.25">
      <c r="A2" s="379"/>
      <c r="B2" s="381"/>
      <c r="C2" s="384"/>
      <c r="D2" s="346"/>
      <c r="E2" s="346"/>
      <c r="F2" s="346"/>
      <c r="G2" s="346"/>
      <c r="H2" s="346"/>
      <c r="I2" s="344"/>
      <c r="J2" s="346"/>
      <c r="K2" s="344"/>
    </row>
    <row r="3" spans="1:11" s="113" customFormat="1" ht="38.25" x14ac:dyDescent="0.2">
      <c r="A3" s="108">
        <v>7</v>
      </c>
      <c r="B3" s="109" t="s">
        <v>90</v>
      </c>
      <c r="C3" s="110" t="s">
        <v>91</v>
      </c>
      <c r="D3" s="364" t="s">
        <v>640</v>
      </c>
      <c r="E3" s="111" t="s">
        <v>639</v>
      </c>
      <c r="F3" s="385" t="s">
        <v>640</v>
      </c>
      <c r="G3" s="111" t="s">
        <v>639</v>
      </c>
      <c r="H3" s="385" t="s">
        <v>640</v>
      </c>
      <c r="I3" s="111" t="s">
        <v>639</v>
      </c>
      <c r="J3" s="385" t="s">
        <v>640</v>
      </c>
      <c r="K3" s="112" t="s">
        <v>639</v>
      </c>
    </row>
    <row r="4" spans="1:11" s="113" customFormat="1" x14ac:dyDescent="0.2">
      <c r="A4" s="382"/>
      <c r="B4" s="367"/>
      <c r="C4" s="114" t="s">
        <v>92</v>
      </c>
      <c r="D4" s="365"/>
      <c r="E4" s="115" t="s">
        <v>639</v>
      </c>
      <c r="F4" s="386"/>
      <c r="G4" s="115" t="s">
        <v>639</v>
      </c>
      <c r="H4" s="386"/>
      <c r="I4" s="115" t="s">
        <v>639</v>
      </c>
      <c r="J4" s="386"/>
      <c r="K4" s="116" t="s">
        <v>639</v>
      </c>
    </row>
    <row r="5" spans="1:11" s="113" customFormat="1" x14ac:dyDescent="0.2">
      <c r="A5" s="382"/>
      <c r="B5" s="367"/>
      <c r="C5" s="114" t="s">
        <v>93</v>
      </c>
      <c r="D5" s="365"/>
      <c r="E5" s="115" t="s">
        <v>639</v>
      </c>
      <c r="F5" s="386"/>
      <c r="G5" s="115" t="s">
        <v>639</v>
      </c>
      <c r="H5" s="386"/>
      <c r="I5" s="115" t="s">
        <v>639</v>
      </c>
      <c r="J5" s="386"/>
      <c r="K5" s="116" t="s">
        <v>639</v>
      </c>
    </row>
    <row r="6" spans="1:11" s="113" customFormat="1" x14ac:dyDescent="0.2">
      <c r="A6" s="382"/>
      <c r="B6" s="367"/>
      <c r="C6" s="114" t="s">
        <v>94</v>
      </c>
      <c r="D6" s="366"/>
      <c r="E6" s="115" t="s">
        <v>639</v>
      </c>
      <c r="F6" s="386"/>
      <c r="G6" s="115" t="s">
        <v>639</v>
      </c>
      <c r="H6" s="386"/>
      <c r="I6" s="115" t="s">
        <v>639</v>
      </c>
      <c r="J6" s="386"/>
      <c r="K6" s="116" t="s">
        <v>639</v>
      </c>
    </row>
    <row r="7" spans="1:11" s="113" customFormat="1" x14ac:dyDescent="0.2">
      <c r="A7" s="382"/>
      <c r="B7" s="367"/>
      <c r="C7" s="114"/>
      <c r="D7" s="117"/>
      <c r="E7" s="115"/>
      <c r="F7" s="117"/>
      <c r="G7" s="115"/>
      <c r="H7" s="117"/>
      <c r="I7" s="115"/>
      <c r="J7" s="117"/>
      <c r="K7" s="116"/>
    </row>
    <row r="8" spans="1:11" s="113" customFormat="1" ht="24" customHeight="1" x14ac:dyDescent="0.2">
      <c r="A8" s="368">
        <v>8</v>
      </c>
      <c r="B8" s="369" t="s">
        <v>95</v>
      </c>
      <c r="C8" s="118" t="s">
        <v>96</v>
      </c>
      <c r="D8" s="119" t="s">
        <v>666</v>
      </c>
      <c r="E8" s="115">
        <v>1000</v>
      </c>
      <c r="F8" s="119" t="s">
        <v>666</v>
      </c>
      <c r="G8" s="115">
        <f>E8*105.3/100</f>
        <v>1053</v>
      </c>
      <c r="H8" s="119" t="s">
        <v>666</v>
      </c>
      <c r="I8" s="115">
        <f>G8*105.4/100</f>
        <v>1109.8620000000001</v>
      </c>
      <c r="J8" s="119" t="s">
        <v>666</v>
      </c>
      <c r="K8" s="116">
        <f t="shared" ref="K8:K47" si="0">I8*105.5/100</f>
        <v>1170.9044100000001</v>
      </c>
    </row>
    <row r="9" spans="1:11" s="113" customFormat="1" ht="25.5" x14ac:dyDescent="0.2">
      <c r="A9" s="368"/>
      <c r="B9" s="369"/>
      <c r="C9" s="118" t="s">
        <v>97</v>
      </c>
      <c r="D9" s="117" t="s">
        <v>658</v>
      </c>
      <c r="E9" s="115">
        <v>2100.39792411904</v>
      </c>
      <c r="F9" s="117" t="s">
        <v>658</v>
      </c>
      <c r="G9" s="115">
        <f>E9*105.3/100</f>
        <v>2211.7190140973489</v>
      </c>
      <c r="H9" s="117" t="s">
        <v>658</v>
      </c>
      <c r="I9" s="115">
        <f t="shared" ref="I9:I47" si="1">G9*105.4/100</f>
        <v>2331.1518408586057</v>
      </c>
      <c r="J9" s="117" t="s">
        <v>658</v>
      </c>
      <c r="K9" s="116">
        <f t="shared" si="0"/>
        <v>2459.365192105829</v>
      </c>
    </row>
    <row r="10" spans="1:11" s="113" customFormat="1" ht="25.5" x14ac:dyDescent="0.2">
      <c r="A10" s="368"/>
      <c r="B10" s="369"/>
      <c r="C10" s="118" t="s">
        <v>98</v>
      </c>
      <c r="D10" s="119" t="s">
        <v>666</v>
      </c>
      <c r="E10" s="115">
        <v>3500</v>
      </c>
      <c r="F10" s="119" t="s">
        <v>354</v>
      </c>
      <c r="G10" s="115">
        <f>E10*105.3/100</f>
        <v>3685.5</v>
      </c>
      <c r="H10" s="119" t="s">
        <v>354</v>
      </c>
      <c r="I10" s="115">
        <f t="shared" si="1"/>
        <v>3884.5170000000003</v>
      </c>
      <c r="J10" s="119" t="s">
        <v>354</v>
      </c>
      <c r="K10" s="116">
        <f t="shared" si="0"/>
        <v>4098.1654349999999</v>
      </c>
    </row>
    <row r="11" spans="1:11" s="113" customFormat="1" x14ac:dyDescent="0.2">
      <c r="A11" s="368"/>
      <c r="B11" s="369"/>
      <c r="C11" s="118"/>
      <c r="D11" s="120"/>
      <c r="E11" s="115"/>
      <c r="F11" s="120"/>
      <c r="G11" s="115"/>
      <c r="H11" s="120"/>
      <c r="I11" s="115"/>
      <c r="J11" s="120"/>
      <c r="K11" s="116">
        <f t="shared" si="0"/>
        <v>0</v>
      </c>
    </row>
    <row r="12" spans="1:11" s="113" customFormat="1" x14ac:dyDescent="0.2">
      <c r="A12" s="368"/>
      <c r="B12" s="369"/>
      <c r="C12" s="114" t="s">
        <v>99</v>
      </c>
      <c r="D12" s="119" t="s">
        <v>666</v>
      </c>
      <c r="E12" s="115">
        <v>420.83557687808002</v>
      </c>
      <c r="F12" s="119" t="s">
        <v>666</v>
      </c>
      <c r="G12" s="115">
        <f>E12*105.3/100</f>
        <v>443.13986245261827</v>
      </c>
      <c r="H12" s="119" t="s">
        <v>666</v>
      </c>
      <c r="I12" s="115">
        <f t="shared" si="1"/>
        <v>467.0694150250597</v>
      </c>
      <c r="J12" s="119" t="s">
        <v>666</v>
      </c>
      <c r="K12" s="116">
        <f t="shared" si="0"/>
        <v>492.75823285143798</v>
      </c>
    </row>
    <row r="13" spans="1:11" s="113" customFormat="1" ht="25.5" x14ac:dyDescent="0.2">
      <c r="A13" s="368"/>
      <c r="B13" s="369"/>
      <c r="C13" s="114" t="s">
        <v>100</v>
      </c>
      <c r="D13" s="119" t="s">
        <v>666</v>
      </c>
      <c r="E13" s="115">
        <v>559.43412016128002</v>
      </c>
      <c r="F13" s="119" t="s">
        <v>666</v>
      </c>
      <c r="G13" s="115">
        <f t="shared" ref="G13:G47" si="2">E13*105.3/100</f>
        <v>589.08412852982792</v>
      </c>
      <c r="H13" s="119" t="s">
        <v>666</v>
      </c>
      <c r="I13" s="115">
        <f t="shared" si="1"/>
        <v>620.89467147043865</v>
      </c>
      <c r="J13" s="119" t="s">
        <v>666</v>
      </c>
      <c r="K13" s="116">
        <f t="shared" si="0"/>
        <v>655.04387840131278</v>
      </c>
    </row>
    <row r="14" spans="1:11" s="113" customFormat="1" ht="25.5" x14ac:dyDescent="0.2">
      <c r="A14" s="368"/>
      <c r="B14" s="369"/>
      <c r="C14" s="114" t="s">
        <v>101</v>
      </c>
      <c r="D14" s="119" t="s">
        <v>666</v>
      </c>
      <c r="E14" s="115">
        <v>700.55263695871997</v>
      </c>
      <c r="F14" s="119" t="s">
        <v>666</v>
      </c>
      <c r="G14" s="115">
        <f t="shared" si="2"/>
        <v>737.68192671753206</v>
      </c>
      <c r="H14" s="119" t="s">
        <v>666</v>
      </c>
      <c r="I14" s="115">
        <f t="shared" si="1"/>
        <v>777.5167507602788</v>
      </c>
      <c r="J14" s="119" t="s">
        <v>666</v>
      </c>
      <c r="K14" s="116">
        <f t="shared" si="0"/>
        <v>820.28017205209414</v>
      </c>
    </row>
    <row r="15" spans="1:11" s="113" customFormat="1" ht="25.5" x14ac:dyDescent="0.2">
      <c r="A15" s="368"/>
      <c r="B15" s="369"/>
      <c r="C15" s="114" t="s">
        <v>102</v>
      </c>
      <c r="D15" s="119" t="s">
        <v>666</v>
      </c>
      <c r="E15" s="115">
        <v>769.85190860031992</v>
      </c>
      <c r="F15" s="119" t="s">
        <v>666</v>
      </c>
      <c r="G15" s="115">
        <f t="shared" si="2"/>
        <v>810.6540597561368</v>
      </c>
      <c r="H15" s="119" t="s">
        <v>666</v>
      </c>
      <c r="I15" s="115">
        <f t="shared" si="1"/>
        <v>854.42937898296816</v>
      </c>
      <c r="J15" s="119" t="s">
        <v>666</v>
      </c>
      <c r="K15" s="116">
        <f t="shared" si="0"/>
        <v>901.4229948270314</v>
      </c>
    </row>
    <row r="16" spans="1:11" s="113" customFormat="1" x14ac:dyDescent="0.2">
      <c r="A16" s="368"/>
      <c r="B16" s="369" t="s">
        <v>103</v>
      </c>
      <c r="C16" s="114" t="s">
        <v>104</v>
      </c>
      <c r="D16" s="119" t="s">
        <v>353</v>
      </c>
      <c r="E16" s="115">
        <v>700.55263695871997</v>
      </c>
      <c r="F16" s="119" t="s">
        <v>353</v>
      </c>
      <c r="G16" s="115">
        <f t="shared" si="2"/>
        <v>737.68192671753206</v>
      </c>
      <c r="H16" s="119" t="s">
        <v>353</v>
      </c>
      <c r="I16" s="115">
        <f t="shared" si="1"/>
        <v>777.5167507602788</v>
      </c>
      <c r="J16" s="119" t="s">
        <v>353</v>
      </c>
      <c r="K16" s="116">
        <f t="shared" si="0"/>
        <v>820.28017205209414</v>
      </c>
    </row>
    <row r="17" spans="1:11" s="113" customFormat="1" ht="27" customHeight="1" x14ac:dyDescent="0.2">
      <c r="A17" s="368"/>
      <c r="B17" s="369"/>
      <c r="C17" s="114" t="s">
        <v>105</v>
      </c>
      <c r="D17" s="120" t="s">
        <v>658</v>
      </c>
      <c r="E17" s="115">
        <v>350.27631847935999</v>
      </c>
      <c r="F17" s="120" t="s">
        <v>658</v>
      </c>
      <c r="G17" s="115">
        <f t="shared" si="2"/>
        <v>368.84096335876603</v>
      </c>
      <c r="H17" s="120" t="s">
        <v>658</v>
      </c>
      <c r="I17" s="115">
        <f t="shared" si="1"/>
        <v>388.7583753801394</v>
      </c>
      <c r="J17" s="120" t="s">
        <v>658</v>
      </c>
      <c r="K17" s="116">
        <f t="shared" si="0"/>
        <v>410.14008602604707</v>
      </c>
    </row>
    <row r="18" spans="1:11" s="113" customFormat="1" ht="25.5" x14ac:dyDescent="0.2">
      <c r="A18" s="368"/>
      <c r="B18" s="369"/>
      <c r="C18" s="114" t="s">
        <v>106</v>
      </c>
      <c r="D18" s="120" t="s">
        <v>663</v>
      </c>
      <c r="E18" s="115">
        <v>2653.5321104947202</v>
      </c>
      <c r="F18" s="120" t="s">
        <v>663</v>
      </c>
      <c r="G18" s="115">
        <f t="shared" si="2"/>
        <v>2794.1693123509403</v>
      </c>
      <c r="H18" s="120" t="s">
        <v>663</v>
      </c>
      <c r="I18" s="115">
        <f t="shared" si="1"/>
        <v>2945.0544552178912</v>
      </c>
      <c r="J18" s="120" t="s">
        <v>663</v>
      </c>
      <c r="K18" s="116">
        <f t="shared" si="0"/>
        <v>3107.0324502548751</v>
      </c>
    </row>
    <row r="19" spans="1:11" s="113" customFormat="1" ht="16.5" customHeight="1" x14ac:dyDescent="0.2">
      <c r="A19" s="368"/>
      <c r="B19" s="369"/>
      <c r="C19" s="114" t="s">
        <v>107</v>
      </c>
      <c r="D19" s="120" t="s">
        <v>663</v>
      </c>
      <c r="E19" s="115">
        <v>420.83557687808002</v>
      </c>
      <c r="F19" s="120" t="s">
        <v>663</v>
      </c>
      <c r="G19" s="115">
        <f t="shared" si="2"/>
        <v>443.13986245261827</v>
      </c>
      <c r="H19" s="120" t="s">
        <v>663</v>
      </c>
      <c r="I19" s="115">
        <f t="shared" si="1"/>
        <v>467.0694150250597</v>
      </c>
      <c r="J19" s="120" t="s">
        <v>663</v>
      </c>
      <c r="K19" s="116">
        <f t="shared" si="0"/>
        <v>492.75823285143798</v>
      </c>
    </row>
    <row r="20" spans="1:11" s="113" customFormat="1" x14ac:dyDescent="0.2">
      <c r="A20" s="368"/>
      <c r="B20" s="369"/>
      <c r="C20" s="377" t="s">
        <v>108</v>
      </c>
      <c r="D20" s="120" t="s">
        <v>663</v>
      </c>
      <c r="E20" s="115">
        <v>42.839549742079996</v>
      </c>
      <c r="F20" s="120" t="s">
        <v>663</v>
      </c>
      <c r="G20" s="115">
        <f t="shared" si="2"/>
        <v>45.11004587841024</v>
      </c>
      <c r="H20" s="120" t="s">
        <v>663</v>
      </c>
      <c r="I20" s="115">
        <f t="shared" si="1"/>
        <v>47.545988355844393</v>
      </c>
      <c r="J20" s="120" t="s">
        <v>663</v>
      </c>
      <c r="K20" s="116">
        <f t="shared" si="0"/>
        <v>50.161017715415838</v>
      </c>
    </row>
    <row r="21" spans="1:11" s="113" customFormat="1" x14ac:dyDescent="0.2">
      <c r="A21" s="368"/>
      <c r="B21" s="369"/>
      <c r="C21" s="377"/>
      <c r="D21" s="120" t="s">
        <v>663</v>
      </c>
      <c r="E21" s="115">
        <v>42.839549742079996</v>
      </c>
      <c r="F21" s="120" t="s">
        <v>663</v>
      </c>
      <c r="G21" s="115">
        <f t="shared" si="2"/>
        <v>45.11004587841024</v>
      </c>
      <c r="H21" s="120" t="s">
        <v>663</v>
      </c>
      <c r="I21" s="115">
        <f t="shared" si="1"/>
        <v>47.545988355844393</v>
      </c>
      <c r="J21" s="120" t="s">
        <v>663</v>
      </c>
      <c r="K21" s="116">
        <f t="shared" si="0"/>
        <v>50.161017715415838</v>
      </c>
    </row>
    <row r="22" spans="1:11" s="113" customFormat="1" x14ac:dyDescent="0.2">
      <c r="A22" s="368"/>
      <c r="B22" s="369"/>
      <c r="C22" s="377"/>
      <c r="D22" s="120" t="s">
        <v>663</v>
      </c>
      <c r="E22" s="115">
        <v>21.419774871039998</v>
      </c>
      <c r="F22" s="120" t="s">
        <v>663</v>
      </c>
      <c r="G22" s="115">
        <f t="shared" si="2"/>
        <v>22.55502293920512</v>
      </c>
      <c r="H22" s="120" t="s">
        <v>663</v>
      </c>
      <c r="I22" s="115">
        <f t="shared" si="1"/>
        <v>23.772994177922197</v>
      </c>
      <c r="J22" s="120" t="s">
        <v>663</v>
      </c>
      <c r="K22" s="116">
        <f t="shared" si="0"/>
        <v>25.080508857707919</v>
      </c>
    </row>
    <row r="23" spans="1:11" s="113" customFormat="1" x14ac:dyDescent="0.2">
      <c r="A23" s="122">
        <v>9</v>
      </c>
      <c r="B23" s="123" t="s">
        <v>109</v>
      </c>
      <c r="C23" s="114" t="s">
        <v>110</v>
      </c>
      <c r="D23" s="119"/>
      <c r="E23" s="115">
        <v>0</v>
      </c>
      <c r="F23" s="119"/>
      <c r="G23" s="115">
        <f t="shared" si="2"/>
        <v>0</v>
      </c>
      <c r="H23" s="119"/>
      <c r="I23" s="115">
        <f t="shared" si="1"/>
        <v>0</v>
      </c>
      <c r="J23" s="119"/>
      <c r="K23" s="116">
        <f t="shared" si="0"/>
        <v>0</v>
      </c>
    </row>
    <row r="24" spans="1:11" s="113" customFormat="1" ht="15" customHeight="1" x14ac:dyDescent="0.2">
      <c r="A24" s="382"/>
      <c r="B24" s="367"/>
      <c r="C24" s="124">
        <v>43282</v>
      </c>
      <c r="D24" s="120"/>
      <c r="E24" s="115">
        <v>440.99536499199991</v>
      </c>
      <c r="F24" s="120"/>
      <c r="G24" s="115">
        <f t="shared" si="2"/>
        <v>464.36811933657589</v>
      </c>
      <c r="H24" s="120"/>
      <c r="I24" s="115">
        <f t="shared" si="1"/>
        <v>489.44399778075103</v>
      </c>
      <c r="J24" s="120"/>
      <c r="K24" s="116">
        <f t="shared" si="0"/>
        <v>516.36341765869236</v>
      </c>
    </row>
    <row r="25" spans="1:11" s="113" customFormat="1" ht="15.75" customHeight="1" x14ac:dyDescent="0.2">
      <c r="A25" s="382"/>
      <c r="B25" s="367"/>
      <c r="C25" s="124">
        <v>43282</v>
      </c>
      <c r="D25" s="125"/>
      <c r="E25" s="115">
        <v>370.43610659327999</v>
      </c>
      <c r="F25" s="125"/>
      <c r="G25" s="115">
        <f t="shared" si="2"/>
        <v>390.06922024272382</v>
      </c>
      <c r="H25" s="125"/>
      <c r="I25" s="115">
        <f t="shared" si="1"/>
        <v>411.1329581358309</v>
      </c>
      <c r="J25" s="125"/>
      <c r="K25" s="116">
        <f t="shared" si="0"/>
        <v>433.74527083330162</v>
      </c>
    </row>
    <row r="26" spans="1:11" s="113" customFormat="1" x14ac:dyDescent="0.2">
      <c r="A26" s="382"/>
      <c r="B26" s="367"/>
      <c r="C26" s="114" t="s">
        <v>112</v>
      </c>
      <c r="D26" s="126"/>
      <c r="E26" s="115">
        <v>0</v>
      </c>
      <c r="F26" s="126"/>
      <c r="G26" s="115">
        <f t="shared" si="2"/>
        <v>0</v>
      </c>
      <c r="H26" s="126"/>
      <c r="I26" s="115">
        <f t="shared" si="1"/>
        <v>0</v>
      </c>
      <c r="J26" s="126"/>
      <c r="K26" s="116">
        <f t="shared" si="0"/>
        <v>0</v>
      </c>
    </row>
    <row r="27" spans="1:11" s="113" customFormat="1" x14ac:dyDescent="0.2">
      <c r="A27" s="382"/>
      <c r="B27" s="367"/>
      <c r="C27" s="114" t="s">
        <v>113</v>
      </c>
      <c r="D27" s="119" t="s">
        <v>111</v>
      </c>
      <c r="E27" s="115">
        <v>0</v>
      </c>
      <c r="F27" s="119" t="s">
        <v>111</v>
      </c>
      <c r="G27" s="115">
        <f t="shared" si="2"/>
        <v>0</v>
      </c>
      <c r="H27" s="119" t="s">
        <v>111</v>
      </c>
      <c r="I27" s="115">
        <f t="shared" si="1"/>
        <v>0</v>
      </c>
      <c r="J27" s="119" t="s">
        <v>111</v>
      </c>
      <c r="K27" s="116">
        <f t="shared" si="0"/>
        <v>0</v>
      </c>
    </row>
    <row r="28" spans="1:11" s="113" customFormat="1" x14ac:dyDescent="0.2">
      <c r="A28" s="382"/>
      <c r="B28" s="367"/>
      <c r="C28" s="114" t="s">
        <v>114</v>
      </c>
      <c r="D28" s="120"/>
      <c r="E28" s="115">
        <v>1592.6232609996798</v>
      </c>
      <c r="F28" s="120"/>
      <c r="G28" s="115">
        <f t="shared" si="2"/>
        <v>1677.0322938326626</v>
      </c>
      <c r="H28" s="120"/>
      <c r="I28" s="115">
        <f t="shared" si="1"/>
        <v>1767.5920376996264</v>
      </c>
      <c r="J28" s="120"/>
      <c r="K28" s="116">
        <f t="shared" si="0"/>
        <v>1864.8095997731059</v>
      </c>
    </row>
    <row r="29" spans="1:11" s="113" customFormat="1" x14ac:dyDescent="0.2">
      <c r="A29" s="382"/>
      <c r="B29" s="367"/>
      <c r="C29" s="114" t="s">
        <v>115</v>
      </c>
      <c r="D29" s="120"/>
      <c r="E29" s="115">
        <v>1990.7790762495997</v>
      </c>
      <c r="F29" s="120"/>
      <c r="G29" s="115">
        <f t="shared" si="2"/>
        <v>2096.2903672908283</v>
      </c>
      <c r="H29" s="120"/>
      <c r="I29" s="115">
        <f t="shared" si="1"/>
        <v>2209.4900471245332</v>
      </c>
      <c r="J29" s="120"/>
      <c r="K29" s="116">
        <f t="shared" si="0"/>
        <v>2331.0119997163829</v>
      </c>
    </row>
    <row r="30" spans="1:11" s="113" customFormat="1" x14ac:dyDescent="0.2">
      <c r="A30" s="382"/>
      <c r="B30" s="367"/>
      <c r="C30" s="114"/>
      <c r="D30" s="119"/>
      <c r="E30" s="115">
        <v>0</v>
      </c>
      <c r="F30" s="119"/>
      <c r="G30" s="115">
        <f t="shared" si="2"/>
        <v>0</v>
      </c>
      <c r="H30" s="119"/>
      <c r="I30" s="115">
        <f t="shared" si="1"/>
        <v>0</v>
      </c>
      <c r="J30" s="119"/>
      <c r="K30" s="116">
        <f t="shared" si="0"/>
        <v>0</v>
      </c>
    </row>
    <row r="31" spans="1:11" s="113" customFormat="1" ht="36.75" customHeight="1" x14ac:dyDescent="0.2">
      <c r="A31" s="382"/>
      <c r="B31" s="123" t="s">
        <v>116</v>
      </c>
      <c r="C31" s="114"/>
      <c r="D31" s="119" t="s">
        <v>117</v>
      </c>
      <c r="E31" s="115">
        <v>0</v>
      </c>
      <c r="F31" s="119" t="s">
        <v>117</v>
      </c>
      <c r="G31" s="115">
        <f t="shared" si="2"/>
        <v>0</v>
      </c>
      <c r="H31" s="119" t="s">
        <v>117</v>
      </c>
      <c r="I31" s="115">
        <f t="shared" si="1"/>
        <v>0</v>
      </c>
      <c r="J31" s="119" t="s">
        <v>117</v>
      </c>
      <c r="K31" s="116">
        <f t="shared" si="0"/>
        <v>0</v>
      </c>
    </row>
    <row r="32" spans="1:11" s="113" customFormat="1" ht="25.5" x14ac:dyDescent="0.2">
      <c r="A32" s="382"/>
      <c r="B32" s="367"/>
      <c r="C32" s="114" t="s">
        <v>110</v>
      </c>
      <c r="D32" s="119" t="s">
        <v>118</v>
      </c>
      <c r="E32" s="115">
        <v>0</v>
      </c>
      <c r="F32" s="119" t="s">
        <v>118</v>
      </c>
      <c r="G32" s="115">
        <f t="shared" si="2"/>
        <v>0</v>
      </c>
      <c r="H32" s="119" t="s">
        <v>118</v>
      </c>
      <c r="I32" s="115">
        <f t="shared" si="1"/>
        <v>0</v>
      </c>
      <c r="J32" s="119" t="s">
        <v>118</v>
      </c>
      <c r="K32" s="116">
        <f t="shared" si="0"/>
        <v>0</v>
      </c>
    </row>
    <row r="33" spans="1:11" s="113" customFormat="1" x14ac:dyDescent="0.2">
      <c r="A33" s="382"/>
      <c r="B33" s="367"/>
      <c r="C33" s="124">
        <v>42917</v>
      </c>
      <c r="D33" s="119"/>
      <c r="E33" s="115">
        <v>0</v>
      </c>
      <c r="F33" s="119"/>
      <c r="G33" s="115">
        <f t="shared" si="2"/>
        <v>0</v>
      </c>
      <c r="H33" s="119"/>
      <c r="I33" s="115">
        <f t="shared" si="1"/>
        <v>0</v>
      </c>
      <c r="J33" s="119"/>
      <c r="K33" s="116">
        <f t="shared" si="0"/>
        <v>0</v>
      </c>
    </row>
    <row r="34" spans="1:11" s="113" customFormat="1" x14ac:dyDescent="0.2">
      <c r="A34" s="382"/>
      <c r="B34" s="367"/>
      <c r="C34" s="114" t="s">
        <v>119</v>
      </c>
      <c r="D34" s="119"/>
      <c r="E34" s="115">
        <v>0</v>
      </c>
      <c r="F34" s="119"/>
      <c r="G34" s="115">
        <f t="shared" si="2"/>
        <v>0</v>
      </c>
      <c r="H34" s="119"/>
      <c r="I34" s="115">
        <f t="shared" si="1"/>
        <v>0</v>
      </c>
      <c r="J34" s="119"/>
      <c r="K34" s="116">
        <f t="shared" si="0"/>
        <v>0</v>
      </c>
    </row>
    <row r="35" spans="1:11" s="113" customFormat="1" x14ac:dyDescent="0.2">
      <c r="A35" s="382"/>
      <c r="B35" s="367"/>
      <c r="C35" s="114" t="s">
        <v>114</v>
      </c>
      <c r="D35" s="119"/>
      <c r="E35" s="115">
        <v>0</v>
      </c>
      <c r="F35" s="119"/>
      <c r="G35" s="115">
        <f t="shared" si="2"/>
        <v>0</v>
      </c>
      <c r="H35" s="119"/>
      <c r="I35" s="115">
        <f t="shared" si="1"/>
        <v>0</v>
      </c>
      <c r="J35" s="119"/>
      <c r="K35" s="116">
        <f t="shared" si="0"/>
        <v>0</v>
      </c>
    </row>
    <row r="36" spans="1:11" s="113" customFormat="1" x14ac:dyDescent="0.2">
      <c r="A36" s="382"/>
      <c r="B36" s="367"/>
      <c r="C36" s="114" t="s">
        <v>115</v>
      </c>
      <c r="D36" s="119"/>
      <c r="E36" s="115">
        <v>0</v>
      </c>
      <c r="F36" s="119"/>
      <c r="G36" s="115">
        <f t="shared" si="2"/>
        <v>0</v>
      </c>
      <c r="H36" s="119"/>
      <c r="I36" s="115">
        <f t="shared" si="1"/>
        <v>0</v>
      </c>
      <c r="J36" s="119"/>
      <c r="K36" s="116">
        <f t="shared" si="0"/>
        <v>0</v>
      </c>
    </row>
    <row r="37" spans="1:11" s="113" customFormat="1" x14ac:dyDescent="0.2">
      <c r="A37" s="382"/>
      <c r="B37" s="367"/>
      <c r="C37" s="114"/>
      <c r="D37" s="119"/>
      <c r="E37" s="115">
        <v>0</v>
      </c>
      <c r="F37" s="119"/>
      <c r="G37" s="115">
        <f t="shared" si="2"/>
        <v>0</v>
      </c>
      <c r="H37" s="119"/>
      <c r="I37" s="115">
        <f t="shared" si="1"/>
        <v>0</v>
      </c>
      <c r="J37" s="119"/>
      <c r="K37" s="116">
        <f t="shared" si="0"/>
        <v>0</v>
      </c>
    </row>
    <row r="38" spans="1:11" s="113" customFormat="1" x14ac:dyDescent="0.2">
      <c r="A38" s="368">
        <v>10</v>
      </c>
      <c r="B38" s="369" t="s">
        <v>120</v>
      </c>
      <c r="C38" s="118" t="s">
        <v>12</v>
      </c>
      <c r="D38" s="119"/>
      <c r="E38" s="115">
        <v>0</v>
      </c>
      <c r="F38" s="119"/>
      <c r="G38" s="115">
        <f t="shared" si="2"/>
        <v>0</v>
      </c>
      <c r="H38" s="119"/>
      <c r="I38" s="115">
        <f t="shared" si="1"/>
        <v>0</v>
      </c>
      <c r="J38" s="119"/>
      <c r="K38" s="116">
        <f t="shared" si="0"/>
        <v>0</v>
      </c>
    </row>
    <row r="39" spans="1:11" s="113" customFormat="1" ht="25.5" x14ac:dyDescent="0.2">
      <c r="A39" s="368"/>
      <c r="B39" s="369"/>
      <c r="C39" s="114" t="s">
        <v>121</v>
      </c>
      <c r="D39" s="119" t="s">
        <v>352</v>
      </c>
      <c r="E39" s="115">
        <v>199.07790762495998</v>
      </c>
      <c r="F39" s="119" t="s">
        <v>352</v>
      </c>
      <c r="G39" s="115">
        <f t="shared" si="2"/>
        <v>209.62903672908283</v>
      </c>
      <c r="H39" s="119" t="s">
        <v>352</v>
      </c>
      <c r="I39" s="115">
        <f t="shared" si="1"/>
        <v>220.9490047124533</v>
      </c>
      <c r="J39" s="119" t="s">
        <v>352</v>
      </c>
      <c r="K39" s="116">
        <f t="shared" si="0"/>
        <v>233.10119997163824</v>
      </c>
    </row>
    <row r="40" spans="1:11" s="113" customFormat="1" x14ac:dyDescent="0.2">
      <c r="A40" s="368"/>
      <c r="B40" s="369"/>
      <c r="C40" s="114" t="s">
        <v>122</v>
      </c>
      <c r="D40" s="119" t="s">
        <v>352</v>
      </c>
      <c r="E40" s="115">
        <v>199.07790762495998</v>
      </c>
      <c r="F40" s="119" t="s">
        <v>352</v>
      </c>
      <c r="G40" s="115">
        <f t="shared" si="2"/>
        <v>209.62903672908283</v>
      </c>
      <c r="H40" s="119" t="s">
        <v>352</v>
      </c>
      <c r="I40" s="115">
        <f t="shared" si="1"/>
        <v>220.9490047124533</v>
      </c>
      <c r="J40" s="119" t="s">
        <v>352</v>
      </c>
      <c r="K40" s="116">
        <f t="shared" si="0"/>
        <v>233.10119997163824</v>
      </c>
    </row>
    <row r="41" spans="1:11" s="113" customFormat="1" ht="15" customHeight="1" x14ac:dyDescent="0.2">
      <c r="A41" s="368"/>
      <c r="B41" s="369"/>
      <c r="C41" s="114" t="s">
        <v>123</v>
      </c>
      <c r="D41" s="119" t="s">
        <v>351</v>
      </c>
      <c r="E41" s="115">
        <v>93.239020026879984</v>
      </c>
      <c r="F41" s="119" t="s">
        <v>351</v>
      </c>
      <c r="G41" s="115">
        <f t="shared" si="2"/>
        <v>98.18068808830462</v>
      </c>
      <c r="H41" s="119" t="s">
        <v>351</v>
      </c>
      <c r="I41" s="115">
        <f t="shared" si="1"/>
        <v>103.48244524507307</v>
      </c>
      <c r="J41" s="119" t="s">
        <v>351</v>
      </c>
      <c r="K41" s="116">
        <f t="shared" si="0"/>
        <v>109.17397973355207</v>
      </c>
    </row>
    <row r="42" spans="1:11" s="113" customFormat="1" x14ac:dyDescent="0.2">
      <c r="A42" s="368"/>
      <c r="B42" s="369"/>
      <c r="C42" s="118" t="s">
        <v>124</v>
      </c>
      <c r="D42" s="119" t="s">
        <v>352</v>
      </c>
      <c r="E42" s="115">
        <v>132.29860949759998</v>
      </c>
      <c r="F42" s="119" t="s">
        <v>352</v>
      </c>
      <c r="G42" s="115">
        <f t="shared" si="2"/>
        <v>139.31043580097278</v>
      </c>
      <c r="H42" s="119" t="s">
        <v>352</v>
      </c>
      <c r="I42" s="115">
        <f t="shared" si="1"/>
        <v>146.83319933422533</v>
      </c>
      <c r="J42" s="119" t="s">
        <v>352</v>
      </c>
      <c r="K42" s="116">
        <f t="shared" si="0"/>
        <v>154.90902529760771</v>
      </c>
    </row>
    <row r="43" spans="1:11" s="113" customFormat="1" x14ac:dyDescent="0.2">
      <c r="A43" s="368"/>
      <c r="B43" s="369"/>
      <c r="C43" s="118" t="s">
        <v>5</v>
      </c>
      <c r="D43" s="119"/>
      <c r="E43" s="115"/>
      <c r="F43" s="119"/>
      <c r="G43" s="115"/>
      <c r="H43" s="119"/>
      <c r="I43" s="115"/>
      <c r="J43" s="119"/>
      <c r="K43" s="116"/>
    </row>
    <row r="44" spans="1:11" s="113" customFormat="1" ht="25.5" x14ac:dyDescent="0.2">
      <c r="A44" s="368"/>
      <c r="B44" s="369"/>
      <c r="C44" s="114" t="s">
        <v>125</v>
      </c>
      <c r="D44" s="119" t="s">
        <v>351</v>
      </c>
      <c r="E44" s="115">
        <v>83.159125969919984</v>
      </c>
      <c r="F44" s="119" t="s">
        <v>351</v>
      </c>
      <c r="G44" s="115">
        <f t="shared" si="2"/>
        <v>87.566559646325729</v>
      </c>
      <c r="H44" s="119" t="s">
        <v>351</v>
      </c>
      <c r="I44" s="115">
        <f t="shared" si="1"/>
        <v>92.295153867227327</v>
      </c>
      <c r="J44" s="119" t="s">
        <v>351</v>
      </c>
      <c r="K44" s="116">
        <f t="shared" si="0"/>
        <v>97.371387329924843</v>
      </c>
    </row>
    <row r="45" spans="1:11" s="113" customFormat="1" x14ac:dyDescent="0.2">
      <c r="A45" s="368"/>
      <c r="B45" s="369"/>
      <c r="C45" s="114" t="s">
        <v>126</v>
      </c>
      <c r="D45" s="119" t="s">
        <v>351</v>
      </c>
      <c r="E45" s="115">
        <v>209.15780168191998</v>
      </c>
      <c r="F45" s="119" t="s">
        <v>351</v>
      </c>
      <c r="G45" s="115">
        <f t="shared" si="2"/>
        <v>220.24316517106175</v>
      </c>
      <c r="H45" s="119" t="s">
        <v>351</v>
      </c>
      <c r="I45" s="115">
        <f t="shared" si="1"/>
        <v>232.13629609029911</v>
      </c>
      <c r="J45" s="119" t="s">
        <v>351</v>
      </c>
      <c r="K45" s="116">
        <f t="shared" si="0"/>
        <v>244.90379237526554</v>
      </c>
    </row>
    <row r="46" spans="1:11" s="113" customFormat="1" ht="25.5" x14ac:dyDescent="0.2">
      <c r="A46" s="368"/>
      <c r="B46" s="369"/>
      <c r="C46" s="114" t="s">
        <v>127</v>
      </c>
      <c r="D46" s="127" t="s">
        <v>660</v>
      </c>
      <c r="E46" s="115">
        <v>1049.5689686809601</v>
      </c>
      <c r="F46" s="127" t="s">
        <v>660</v>
      </c>
      <c r="G46" s="115">
        <f t="shared" si="2"/>
        <v>1105.196124021051</v>
      </c>
      <c r="H46" s="127" t="s">
        <v>660</v>
      </c>
      <c r="I46" s="115">
        <f t="shared" si="1"/>
        <v>1164.8767147181879</v>
      </c>
      <c r="J46" s="127" t="s">
        <v>660</v>
      </c>
      <c r="K46" s="116">
        <f t="shared" si="0"/>
        <v>1228.9449340276883</v>
      </c>
    </row>
    <row r="47" spans="1:11" s="113" customFormat="1" ht="25.5" x14ac:dyDescent="0.2">
      <c r="A47" s="368"/>
      <c r="B47" s="369"/>
      <c r="C47" s="114" t="s">
        <v>128</v>
      </c>
      <c r="D47" s="127" t="s">
        <v>660</v>
      </c>
      <c r="E47" s="115">
        <v>420.83557687808002</v>
      </c>
      <c r="F47" s="127" t="s">
        <v>660</v>
      </c>
      <c r="G47" s="115">
        <f t="shared" si="2"/>
        <v>443.13986245261827</v>
      </c>
      <c r="H47" s="127" t="s">
        <v>660</v>
      </c>
      <c r="I47" s="115">
        <f t="shared" si="1"/>
        <v>467.0694150250597</v>
      </c>
      <c r="J47" s="127" t="s">
        <v>660</v>
      </c>
      <c r="K47" s="116">
        <f t="shared" si="0"/>
        <v>492.75823285143798</v>
      </c>
    </row>
    <row r="48" spans="1:11" s="113" customFormat="1" x14ac:dyDescent="0.2">
      <c r="A48" s="368"/>
      <c r="B48" s="369"/>
      <c r="C48" s="114"/>
      <c r="D48" s="128"/>
      <c r="E48" s="115"/>
      <c r="F48" s="128"/>
      <c r="G48" s="115"/>
      <c r="H48" s="128"/>
      <c r="I48" s="115"/>
      <c r="J48" s="128"/>
      <c r="K48" s="116"/>
    </row>
    <row r="49" spans="1:11" s="113" customFormat="1" ht="108" customHeight="1" x14ac:dyDescent="0.2">
      <c r="A49" s="368">
        <v>11</v>
      </c>
      <c r="B49" s="375" t="s">
        <v>674</v>
      </c>
      <c r="C49" s="387" t="s">
        <v>129</v>
      </c>
      <c r="D49" s="388"/>
      <c r="E49" s="388"/>
      <c r="F49" s="388"/>
      <c r="G49" s="388"/>
      <c r="H49" s="388"/>
      <c r="I49" s="388"/>
      <c r="J49" s="388"/>
      <c r="K49" s="389"/>
    </row>
    <row r="50" spans="1:11" s="113" customFormat="1" ht="25.5" x14ac:dyDescent="0.2">
      <c r="A50" s="368"/>
      <c r="B50" s="374"/>
      <c r="C50" s="129" t="s">
        <v>669</v>
      </c>
      <c r="D50" s="119" t="s">
        <v>667</v>
      </c>
      <c r="E50" s="115">
        <v>1200</v>
      </c>
      <c r="F50" s="119" t="s">
        <v>667</v>
      </c>
      <c r="G50" s="115">
        <f>E50*105.3/100</f>
        <v>1263.5999999999999</v>
      </c>
      <c r="H50" s="119" t="s">
        <v>667</v>
      </c>
      <c r="I50" s="115">
        <f>G50*105.4/100</f>
        <v>1331.8344</v>
      </c>
      <c r="J50" s="119" t="s">
        <v>667</v>
      </c>
      <c r="K50" s="116">
        <f>I50*105.5/100</f>
        <v>1405.085292</v>
      </c>
    </row>
    <row r="51" spans="1:11" s="113" customFormat="1" ht="25.5" x14ac:dyDescent="0.2">
      <c r="A51" s="368"/>
      <c r="B51" s="374"/>
      <c r="C51" s="129" t="s">
        <v>669</v>
      </c>
      <c r="D51" s="127" t="s">
        <v>668</v>
      </c>
      <c r="E51" s="115">
        <v>2000</v>
      </c>
      <c r="F51" s="127" t="s">
        <v>668</v>
      </c>
      <c r="G51" s="115">
        <f t="shared" ref="G51:G58" si="3">E51*105.3/100</f>
        <v>2106</v>
      </c>
      <c r="H51" s="127" t="s">
        <v>668</v>
      </c>
      <c r="I51" s="115">
        <f t="shared" ref="I51:I75" si="4">G51*105.4/100</f>
        <v>2219.7240000000002</v>
      </c>
      <c r="J51" s="127" t="s">
        <v>668</v>
      </c>
      <c r="K51" s="116">
        <f t="shared" ref="K51:K75" si="5">I51*105.5/100</f>
        <v>2341.8088200000002</v>
      </c>
    </row>
    <row r="52" spans="1:11" s="113" customFormat="1" x14ac:dyDescent="0.2">
      <c r="A52" s="368"/>
      <c r="B52" s="374"/>
      <c r="C52" s="129" t="s">
        <v>670</v>
      </c>
      <c r="D52" s="119" t="s">
        <v>667</v>
      </c>
      <c r="E52" s="115">
        <v>1200</v>
      </c>
      <c r="F52" s="119" t="s">
        <v>667</v>
      </c>
      <c r="G52" s="115">
        <f t="shared" si="3"/>
        <v>1263.5999999999999</v>
      </c>
      <c r="H52" s="119" t="s">
        <v>667</v>
      </c>
      <c r="I52" s="115">
        <f t="shared" si="4"/>
        <v>1331.8344</v>
      </c>
      <c r="J52" s="119" t="s">
        <v>667</v>
      </c>
      <c r="K52" s="116">
        <f t="shared" si="5"/>
        <v>1405.085292</v>
      </c>
    </row>
    <row r="53" spans="1:11" s="113" customFormat="1" x14ac:dyDescent="0.2">
      <c r="A53" s="368"/>
      <c r="B53" s="374"/>
      <c r="C53" s="129" t="s">
        <v>670</v>
      </c>
      <c r="D53" s="127" t="s">
        <v>668</v>
      </c>
      <c r="E53" s="115">
        <v>2000</v>
      </c>
      <c r="F53" s="127" t="s">
        <v>668</v>
      </c>
      <c r="G53" s="115">
        <f t="shared" si="3"/>
        <v>2106</v>
      </c>
      <c r="H53" s="127" t="s">
        <v>668</v>
      </c>
      <c r="I53" s="115">
        <f t="shared" si="4"/>
        <v>2219.7240000000002</v>
      </c>
      <c r="J53" s="127" t="s">
        <v>668</v>
      </c>
      <c r="K53" s="116">
        <f t="shared" si="5"/>
        <v>2341.8088200000002</v>
      </c>
    </row>
    <row r="54" spans="1:11" s="113" customFormat="1" ht="39.75" customHeight="1" x14ac:dyDescent="0.2">
      <c r="A54" s="368"/>
      <c r="B54" s="374"/>
      <c r="C54" s="363" t="s">
        <v>130</v>
      </c>
      <c r="D54" s="119" t="s">
        <v>667</v>
      </c>
      <c r="E54" s="115">
        <v>1200</v>
      </c>
      <c r="F54" s="119" t="s">
        <v>667</v>
      </c>
      <c r="G54" s="115">
        <f t="shared" si="3"/>
        <v>1263.5999999999999</v>
      </c>
      <c r="H54" s="119" t="s">
        <v>667</v>
      </c>
      <c r="I54" s="115">
        <f t="shared" si="4"/>
        <v>1331.8344</v>
      </c>
      <c r="J54" s="119" t="s">
        <v>667</v>
      </c>
      <c r="K54" s="116">
        <f t="shared" si="5"/>
        <v>1405.085292</v>
      </c>
    </row>
    <row r="55" spans="1:11" s="113" customFormat="1" x14ac:dyDescent="0.2">
      <c r="A55" s="368"/>
      <c r="B55" s="374"/>
      <c r="C55" s="363"/>
      <c r="D55" s="127" t="s">
        <v>668</v>
      </c>
      <c r="E55" s="115">
        <v>10000</v>
      </c>
      <c r="F55" s="127" t="s">
        <v>668</v>
      </c>
      <c r="G55" s="115">
        <f t="shared" si="3"/>
        <v>10530</v>
      </c>
      <c r="H55" s="127" t="s">
        <v>668</v>
      </c>
      <c r="I55" s="115">
        <f t="shared" si="4"/>
        <v>11098.62</v>
      </c>
      <c r="J55" s="127" t="s">
        <v>668</v>
      </c>
      <c r="K55" s="116">
        <f t="shared" si="5"/>
        <v>11709.044100000001</v>
      </c>
    </row>
    <row r="56" spans="1:11" s="113" customFormat="1" ht="38.25" x14ac:dyDescent="0.2">
      <c r="A56" s="368"/>
      <c r="B56" s="374"/>
      <c r="C56" s="129" t="s">
        <v>131</v>
      </c>
      <c r="D56" s="119" t="s">
        <v>660</v>
      </c>
      <c r="E56" s="115">
        <v>10000</v>
      </c>
      <c r="F56" s="119" t="s">
        <v>660</v>
      </c>
      <c r="G56" s="115">
        <f t="shared" si="3"/>
        <v>10530</v>
      </c>
      <c r="H56" s="119" t="s">
        <v>660</v>
      </c>
      <c r="I56" s="115">
        <f t="shared" si="4"/>
        <v>11098.62</v>
      </c>
      <c r="J56" s="119" t="s">
        <v>660</v>
      </c>
      <c r="K56" s="116">
        <f t="shared" si="5"/>
        <v>11709.044100000001</v>
      </c>
    </row>
    <row r="57" spans="1:11" s="113" customFormat="1" ht="39.75" customHeight="1" x14ac:dyDescent="0.2">
      <c r="A57" s="368"/>
      <c r="B57" s="374"/>
      <c r="C57" s="363" t="s">
        <v>132</v>
      </c>
      <c r="D57" s="119" t="s">
        <v>667</v>
      </c>
      <c r="E57" s="115">
        <v>5000</v>
      </c>
      <c r="F57" s="119" t="s">
        <v>667</v>
      </c>
      <c r="G57" s="115">
        <f t="shared" si="3"/>
        <v>5265</v>
      </c>
      <c r="H57" s="119" t="s">
        <v>667</v>
      </c>
      <c r="I57" s="115">
        <f t="shared" si="4"/>
        <v>5549.31</v>
      </c>
      <c r="J57" s="119" t="s">
        <v>667</v>
      </c>
      <c r="K57" s="116">
        <f t="shared" si="5"/>
        <v>5854.5220500000005</v>
      </c>
    </row>
    <row r="58" spans="1:11" s="113" customFormat="1" x14ac:dyDescent="0.2">
      <c r="A58" s="368"/>
      <c r="B58" s="374"/>
      <c r="C58" s="363"/>
      <c r="D58" s="127" t="s">
        <v>668</v>
      </c>
      <c r="E58" s="115">
        <v>15000</v>
      </c>
      <c r="F58" s="127" t="s">
        <v>668</v>
      </c>
      <c r="G58" s="115">
        <f t="shared" si="3"/>
        <v>15795</v>
      </c>
      <c r="H58" s="127" t="s">
        <v>668</v>
      </c>
      <c r="I58" s="115">
        <f t="shared" si="4"/>
        <v>16647.93</v>
      </c>
      <c r="J58" s="127" t="s">
        <v>668</v>
      </c>
      <c r="K58" s="116">
        <f t="shared" si="5"/>
        <v>17563.566149999999</v>
      </c>
    </row>
    <row r="59" spans="1:11" s="113" customFormat="1" x14ac:dyDescent="0.2">
      <c r="A59" s="368"/>
      <c r="B59" s="374"/>
      <c r="C59" s="130" t="s">
        <v>133</v>
      </c>
      <c r="D59" s="127" t="s">
        <v>694</v>
      </c>
      <c r="E59" s="115">
        <v>30000</v>
      </c>
      <c r="F59" s="127" t="s">
        <v>694</v>
      </c>
      <c r="G59" s="115">
        <v>30000</v>
      </c>
      <c r="H59" s="127" t="s">
        <v>694</v>
      </c>
      <c r="I59" s="115">
        <v>30000</v>
      </c>
      <c r="J59" s="127" t="s">
        <v>694</v>
      </c>
      <c r="K59" s="115">
        <v>30000</v>
      </c>
    </row>
    <row r="60" spans="1:11" s="113" customFormat="1" x14ac:dyDescent="0.2">
      <c r="A60" s="368"/>
      <c r="B60" s="374"/>
      <c r="C60" s="130" t="s">
        <v>134</v>
      </c>
      <c r="D60" s="127" t="s">
        <v>694</v>
      </c>
      <c r="E60" s="115">
        <v>50000</v>
      </c>
      <c r="F60" s="127" t="s">
        <v>694</v>
      </c>
      <c r="G60" s="115">
        <v>50000</v>
      </c>
      <c r="H60" s="127" t="s">
        <v>694</v>
      </c>
      <c r="I60" s="115">
        <v>50000</v>
      </c>
      <c r="J60" s="127" t="s">
        <v>694</v>
      </c>
      <c r="K60" s="115">
        <v>50000</v>
      </c>
    </row>
    <row r="61" spans="1:11" s="113" customFormat="1" ht="25.5" x14ac:dyDescent="0.2">
      <c r="A61" s="368"/>
      <c r="B61" s="374"/>
      <c r="C61" s="130" t="s">
        <v>135</v>
      </c>
      <c r="D61" s="119" t="s">
        <v>660</v>
      </c>
      <c r="E61" s="115">
        <v>1000</v>
      </c>
      <c r="F61" s="119" t="s">
        <v>660</v>
      </c>
      <c r="G61" s="115">
        <f>E61*105.3/100</f>
        <v>1053</v>
      </c>
      <c r="H61" s="119" t="s">
        <v>660</v>
      </c>
      <c r="I61" s="115">
        <f t="shared" si="4"/>
        <v>1109.8620000000001</v>
      </c>
      <c r="J61" s="119" t="s">
        <v>660</v>
      </c>
      <c r="K61" s="116">
        <f t="shared" si="5"/>
        <v>1170.9044100000001</v>
      </c>
    </row>
    <row r="62" spans="1:11" s="113" customFormat="1" ht="25.5" x14ac:dyDescent="0.2">
      <c r="A62" s="368"/>
      <c r="B62" s="374"/>
      <c r="C62" s="130" t="s">
        <v>136</v>
      </c>
      <c r="D62" s="119" t="s">
        <v>660</v>
      </c>
      <c r="E62" s="115">
        <v>1000</v>
      </c>
      <c r="F62" s="119" t="s">
        <v>660</v>
      </c>
      <c r="G62" s="115">
        <f t="shared" ref="G62:G82" si="6">E62*105.3/100</f>
        <v>1053</v>
      </c>
      <c r="H62" s="119" t="s">
        <v>660</v>
      </c>
      <c r="I62" s="115">
        <f t="shared" si="4"/>
        <v>1109.8620000000001</v>
      </c>
      <c r="J62" s="119" t="s">
        <v>660</v>
      </c>
      <c r="K62" s="116">
        <f t="shared" si="5"/>
        <v>1170.9044100000001</v>
      </c>
    </row>
    <row r="63" spans="1:11" s="113" customFormat="1" ht="25.5" x14ac:dyDescent="0.2">
      <c r="A63" s="368"/>
      <c r="B63" s="374"/>
      <c r="C63" s="129" t="s">
        <v>137</v>
      </c>
      <c r="D63" s="119" t="s">
        <v>660</v>
      </c>
      <c r="E63" s="115">
        <v>5000</v>
      </c>
      <c r="F63" s="119" t="s">
        <v>660</v>
      </c>
      <c r="G63" s="115">
        <f t="shared" si="6"/>
        <v>5265</v>
      </c>
      <c r="H63" s="119" t="s">
        <v>660</v>
      </c>
      <c r="I63" s="115">
        <f t="shared" si="4"/>
        <v>5549.31</v>
      </c>
      <c r="J63" s="119" t="s">
        <v>660</v>
      </c>
      <c r="K63" s="116">
        <f t="shared" si="5"/>
        <v>5854.5220500000005</v>
      </c>
    </row>
    <row r="64" spans="1:11" s="113" customFormat="1" ht="38.25" x14ac:dyDescent="0.2">
      <c r="A64" s="368"/>
      <c r="B64" s="374"/>
      <c r="C64" s="129" t="s">
        <v>138</v>
      </c>
      <c r="D64" s="119" t="s">
        <v>667</v>
      </c>
      <c r="E64" s="115">
        <v>7500</v>
      </c>
      <c r="F64" s="119" t="s">
        <v>667</v>
      </c>
      <c r="G64" s="115">
        <f t="shared" si="6"/>
        <v>7897.5</v>
      </c>
      <c r="H64" s="119" t="s">
        <v>667</v>
      </c>
      <c r="I64" s="115">
        <f t="shared" si="4"/>
        <v>8323.9650000000001</v>
      </c>
      <c r="J64" s="119" t="s">
        <v>667</v>
      </c>
      <c r="K64" s="116">
        <f t="shared" si="5"/>
        <v>8781.7830749999994</v>
      </c>
    </row>
    <row r="65" spans="1:11" s="113" customFormat="1" ht="38.25" x14ac:dyDescent="0.2">
      <c r="A65" s="368"/>
      <c r="B65" s="374"/>
      <c r="C65" s="129" t="s">
        <v>138</v>
      </c>
      <c r="D65" s="127" t="s">
        <v>668</v>
      </c>
      <c r="E65" s="115">
        <v>15000</v>
      </c>
      <c r="F65" s="127" t="s">
        <v>668</v>
      </c>
      <c r="G65" s="115">
        <f t="shared" si="6"/>
        <v>15795</v>
      </c>
      <c r="H65" s="127" t="s">
        <v>668</v>
      </c>
      <c r="I65" s="115">
        <f t="shared" si="4"/>
        <v>16647.93</v>
      </c>
      <c r="J65" s="127" t="s">
        <v>668</v>
      </c>
      <c r="K65" s="116">
        <f t="shared" si="5"/>
        <v>17563.566149999999</v>
      </c>
    </row>
    <row r="66" spans="1:11" s="113" customFormat="1" x14ac:dyDescent="0.2">
      <c r="A66" s="368"/>
      <c r="B66" s="374"/>
      <c r="C66" s="129" t="s">
        <v>139</v>
      </c>
      <c r="D66" s="119" t="s">
        <v>667</v>
      </c>
      <c r="E66" s="115">
        <v>1200</v>
      </c>
      <c r="F66" s="119" t="s">
        <v>667</v>
      </c>
      <c r="G66" s="115">
        <f t="shared" si="6"/>
        <v>1263.5999999999999</v>
      </c>
      <c r="H66" s="119" t="s">
        <v>667</v>
      </c>
      <c r="I66" s="115">
        <f t="shared" si="4"/>
        <v>1331.8344</v>
      </c>
      <c r="J66" s="119" t="s">
        <v>667</v>
      </c>
      <c r="K66" s="116">
        <f t="shared" si="5"/>
        <v>1405.085292</v>
      </c>
    </row>
    <row r="67" spans="1:11" s="113" customFormat="1" x14ac:dyDescent="0.2">
      <c r="A67" s="368"/>
      <c r="B67" s="374"/>
      <c r="C67" s="129" t="s">
        <v>140</v>
      </c>
      <c r="D67" s="127" t="s">
        <v>668</v>
      </c>
      <c r="E67" s="115">
        <v>2000</v>
      </c>
      <c r="F67" s="127" t="s">
        <v>668</v>
      </c>
      <c r="G67" s="115">
        <f t="shared" si="6"/>
        <v>2106</v>
      </c>
      <c r="H67" s="127" t="s">
        <v>668</v>
      </c>
      <c r="I67" s="115">
        <f t="shared" si="4"/>
        <v>2219.7240000000002</v>
      </c>
      <c r="J67" s="127" t="s">
        <v>668</v>
      </c>
      <c r="K67" s="116">
        <f t="shared" si="5"/>
        <v>2341.8088200000002</v>
      </c>
    </row>
    <row r="68" spans="1:11" s="113" customFormat="1" ht="25.5" x14ac:dyDescent="0.2">
      <c r="A68" s="368"/>
      <c r="B68" s="374"/>
      <c r="C68" s="129" t="s">
        <v>141</v>
      </c>
      <c r="D68" s="119" t="s">
        <v>660</v>
      </c>
      <c r="E68" s="115">
        <v>10000</v>
      </c>
      <c r="F68" s="119" t="s">
        <v>660</v>
      </c>
      <c r="G68" s="115">
        <f t="shared" si="6"/>
        <v>10530</v>
      </c>
      <c r="H68" s="119" t="s">
        <v>660</v>
      </c>
      <c r="I68" s="115">
        <f t="shared" si="4"/>
        <v>11098.62</v>
      </c>
      <c r="J68" s="119" t="s">
        <v>660</v>
      </c>
      <c r="K68" s="116">
        <f t="shared" si="5"/>
        <v>11709.044100000001</v>
      </c>
    </row>
    <row r="69" spans="1:11" s="113" customFormat="1" ht="36.75" customHeight="1" x14ac:dyDescent="0.2">
      <c r="A69" s="368"/>
      <c r="B69" s="374"/>
      <c r="C69" s="129" t="s">
        <v>608</v>
      </c>
      <c r="D69" s="119" t="s">
        <v>667</v>
      </c>
      <c r="E69" s="115">
        <v>20000</v>
      </c>
      <c r="F69" s="119" t="s">
        <v>667</v>
      </c>
      <c r="G69" s="115">
        <f t="shared" si="6"/>
        <v>21060</v>
      </c>
      <c r="H69" s="119" t="s">
        <v>667</v>
      </c>
      <c r="I69" s="115">
        <f t="shared" si="4"/>
        <v>22197.24</v>
      </c>
      <c r="J69" s="119" t="s">
        <v>667</v>
      </c>
      <c r="K69" s="116">
        <f t="shared" si="5"/>
        <v>23418.088200000002</v>
      </c>
    </row>
    <row r="70" spans="1:11" s="113" customFormat="1" ht="36.75" customHeight="1" x14ac:dyDescent="0.2">
      <c r="A70" s="368"/>
      <c r="B70" s="374"/>
      <c r="C70" s="129" t="s">
        <v>608</v>
      </c>
      <c r="D70" s="127" t="s">
        <v>668</v>
      </c>
      <c r="E70" s="115">
        <v>45000</v>
      </c>
      <c r="F70" s="127" t="s">
        <v>668</v>
      </c>
      <c r="G70" s="115">
        <f t="shared" si="6"/>
        <v>47385</v>
      </c>
      <c r="H70" s="127" t="s">
        <v>668</v>
      </c>
      <c r="I70" s="115">
        <f t="shared" si="4"/>
        <v>49943.79</v>
      </c>
      <c r="J70" s="127" t="s">
        <v>668</v>
      </c>
      <c r="K70" s="116">
        <f t="shared" si="5"/>
        <v>52690.698449999996</v>
      </c>
    </row>
    <row r="71" spans="1:11" s="113" customFormat="1" ht="25.5" x14ac:dyDescent="0.2">
      <c r="A71" s="368"/>
      <c r="B71" s="374"/>
      <c r="C71" s="129" t="s">
        <v>142</v>
      </c>
      <c r="D71" s="119" t="s">
        <v>660</v>
      </c>
      <c r="E71" s="115">
        <v>650</v>
      </c>
      <c r="F71" s="119" t="s">
        <v>660</v>
      </c>
      <c r="G71" s="115">
        <f t="shared" si="6"/>
        <v>684.45</v>
      </c>
      <c r="H71" s="119" t="s">
        <v>660</v>
      </c>
      <c r="I71" s="115">
        <f t="shared" si="4"/>
        <v>721.41030000000012</v>
      </c>
      <c r="J71" s="119" t="s">
        <v>660</v>
      </c>
      <c r="K71" s="116">
        <f t="shared" si="5"/>
        <v>761.08786650000013</v>
      </c>
    </row>
    <row r="72" spans="1:11" s="113" customFormat="1" ht="25.5" x14ac:dyDescent="0.2">
      <c r="A72" s="368"/>
      <c r="B72" s="374"/>
      <c r="C72" s="129" t="s">
        <v>143</v>
      </c>
      <c r="D72" s="119" t="s">
        <v>660</v>
      </c>
      <c r="E72" s="115">
        <v>10000</v>
      </c>
      <c r="F72" s="119" t="s">
        <v>660</v>
      </c>
      <c r="G72" s="115">
        <f t="shared" si="6"/>
        <v>10530</v>
      </c>
      <c r="H72" s="119" t="s">
        <v>660</v>
      </c>
      <c r="I72" s="115">
        <f t="shared" si="4"/>
        <v>11098.62</v>
      </c>
      <c r="J72" s="119" t="s">
        <v>660</v>
      </c>
      <c r="K72" s="116">
        <f t="shared" si="5"/>
        <v>11709.044100000001</v>
      </c>
    </row>
    <row r="73" spans="1:11" s="113" customFormat="1" ht="25.5" x14ac:dyDescent="0.2">
      <c r="A73" s="368"/>
      <c r="B73" s="374"/>
      <c r="C73" s="129" t="s">
        <v>144</v>
      </c>
      <c r="D73" s="119" t="s">
        <v>660</v>
      </c>
      <c r="E73" s="115">
        <v>1000</v>
      </c>
      <c r="F73" s="119" t="s">
        <v>660</v>
      </c>
      <c r="G73" s="115">
        <f t="shared" si="6"/>
        <v>1053</v>
      </c>
      <c r="H73" s="119" t="s">
        <v>660</v>
      </c>
      <c r="I73" s="115">
        <f t="shared" si="4"/>
        <v>1109.8620000000001</v>
      </c>
      <c r="J73" s="119" t="s">
        <v>660</v>
      </c>
      <c r="K73" s="116">
        <f t="shared" si="5"/>
        <v>1170.9044100000001</v>
      </c>
    </row>
    <row r="74" spans="1:11" s="113" customFormat="1" ht="25.5" x14ac:dyDescent="0.2">
      <c r="A74" s="368"/>
      <c r="B74" s="374"/>
      <c r="C74" s="129" t="s">
        <v>145</v>
      </c>
      <c r="D74" s="119" t="s">
        <v>660</v>
      </c>
      <c r="E74" s="115">
        <v>1000</v>
      </c>
      <c r="F74" s="119" t="s">
        <v>660</v>
      </c>
      <c r="G74" s="115">
        <f t="shared" si="6"/>
        <v>1053</v>
      </c>
      <c r="H74" s="119" t="s">
        <v>660</v>
      </c>
      <c r="I74" s="115">
        <f t="shared" si="4"/>
        <v>1109.8620000000001</v>
      </c>
      <c r="J74" s="119" t="s">
        <v>660</v>
      </c>
      <c r="K74" s="116">
        <f t="shared" si="5"/>
        <v>1170.9044100000001</v>
      </c>
    </row>
    <row r="75" spans="1:11" s="113" customFormat="1" ht="25.5" x14ac:dyDescent="0.2">
      <c r="A75" s="368"/>
      <c r="B75" s="374"/>
      <c r="C75" s="129" t="s">
        <v>146</v>
      </c>
      <c r="D75" s="119" t="s">
        <v>660</v>
      </c>
      <c r="E75" s="115">
        <v>15000</v>
      </c>
      <c r="F75" s="119" t="s">
        <v>660</v>
      </c>
      <c r="G75" s="115">
        <f t="shared" si="6"/>
        <v>15795</v>
      </c>
      <c r="H75" s="119" t="s">
        <v>660</v>
      </c>
      <c r="I75" s="115">
        <f t="shared" si="4"/>
        <v>16647.93</v>
      </c>
      <c r="J75" s="119" t="s">
        <v>660</v>
      </c>
      <c r="K75" s="116">
        <f t="shared" si="5"/>
        <v>17563.566149999999</v>
      </c>
    </row>
    <row r="76" spans="1:11" s="113" customFormat="1" ht="25.5" x14ac:dyDescent="0.2">
      <c r="A76" s="368"/>
      <c r="B76" s="374"/>
      <c r="C76" s="129" t="s">
        <v>147</v>
      </c>
      <c r="D76" s="119" t="s">
        <v>660</v>
      </c>
      <c r="E76" s="115" t="s">
        <v>62</v>
      </c>
      <c r="F76" s="119" t="s">
        <v>660</v>
      </c>
      <c r="G76" s="115" t="s">
        <v>62</v>
      </c>
      <c r="H76" s="119" t="s">
        <v>660</v>
      </c>
      <c r="I76" s="115" t="s">
        <v>62</v>
      </c>
      <c r="J76" s="119" t="s">
        <v>660</v>
      </c>
      <c r="K76" s="116" t="s">
        <v>62</v>
      </c>
    </row>
    <row r="77" spans="1:11" s="113" customFormat="1" ht="25.5" x14ac:dyDescent="0.2">
      <c r="A77" s="368"/>
      <c r="B77" s="374"/>
      <c r="C77" s="129" t="s">
        <v>148</v>
      </c>
      <c r="D77" s="119" t="s">
        <v>660</v>
      </c>
      <c r="E77" s="115">
        <v>3500</v>
      </c>
      <c r="F77" s="119" t="s">
        <v>660</v>
      </c>
      <c r="G77" s="115">
        <f t="shared" si="6"/>
        <v>3685.5</v>
      </c>
      <c r="H77" s="119" t="s">
        <v>660</v>
      </c>
      <c r="I77" s="115">
        <f>G77*105.4/100</f>
        <v>3884.5170000000003</v>
      </c>
      <c r="J77" s="119" t="s">
        <v>660</v>
      </c>
      <c r="K77" s="116">
        <f>I77*105.5/100</f>
        <v>4098.1654349999999</v>
      </c>
    </row>
    <row r="78" spans="1:11" s="113" customFormat="1" ht="38.25" x14ac:dyDescent="0.2">
      <c r="A78" s="368"/>
      <c r="B78" s="374"/>
      <c r="C78" s="129" t="s">
        <v>149</v>
      </c>
      <c r="D78" s="119" t="s">
        <v>660</v>
      </c>
      <c r="E78" s="115">
        <v>3400</v>
      </c>
      <c r="F78" s="119" t="s">
        <v>660</v>
      </c>
      <c r="G78" s="115">
        <f t="shared" si="6"/>
        <v>3580.2</v>
      </c>
      <c r="H78" s="119" t="s">
        <v>660</v>
      </c>
      <c r="I78" s="115">
        <f t="shared" ref="I78:I83" si="7">G78*105.4/100</f>
        <v>3773.5308</v>
      </c>
      <c r="J78" s="119" t="s">
        <v>660</v>
      </c>
      <c r="K78" s="116">
        <f t="shared" ref="K78:K83" si="8">I78*105.5/100</f>
        <v>3981.0749939999996</v>
      </c>
    </row>
    <row r="79" spans="1:11" s="113" customFormat="1" ht="25.5" x14ac:dyDescent="0.2">
      <c r="A79" s="368"/>
      <c r="B79" s="374"/>
      <c r="C79" s="129" t="s">
        <v>150</v>
      </c>
      <c r="D79" s="119" t="s">
        <v>660</v>
      </c>
      <c r="E79" s="115">
        <v>850</v>
      </c>
      <c r="F79" s="119" t="s">
        <v>660</v>
      </c>
      <c r="G79" s="115">
        <f t="shared" si="6"/>
        <v>895.05</v>
      </c>
      <c r="H79" s="119" t="s">
        <v>660</v>
      </c>
      <c r="I79" s="115">
        <f t="shared" si="7"/>
        <v>943.3827</v>
      </c>
      <c r="J79" s="119" t="s">
        <v>660</v>
      </c>
      <c r="K79" s="116">
        <f t="shared" si="8"/>
        <v>995.2687484999999</v>
      </c>
    </row>
    <row r="80" spans="1:11" s="113" customFormat="1" ht="38.25" x14ac:dyDescent="0.2">
      <c r="A80" s="368"/>
      <c r="B80" s="374"/>
      <c r="C80" s="129" t="s">
        <v>151</v>
      </c>
      <c r="D80" s="119" t="s">
        <v>660</v>
      </c>
      <c r="E80" s="115">
        <v>1000</v>
      </c>
      <c r="F80" s="119" t="s">
        <v>660</v>
      </c>
      <c r="G80" s="115">
        <f t="shared" si="6"/>
        <v>1053</v>
      </c>
      <c r="H80" s="119" t="s">
        <v>660</v>
      </c>
      <c r="I80" s="115">
        <f t="shared" si="7"/>
        <v>1109.8620000000001</v>
      </c>
      <c r="J80" s="119" t="s">
        <v>660</v>
      </c>
      <c r="K80" s="116">
        <f t="shared" si="8"/>
        <v>1170.9044100000001</v>
      </c>
    </row>
    <row r="81" spans="1:11" s="113" customFormat="1" ht="25.5" x14ac:dyDescent="0.2">
      <c r="A81" s="368"/>
      <c r="B81" s="374"/>
      <c r="C81" s="129" t="s">
        <v>152</v>
      </c>
      <c r="D81" s="119" t="s">
        <v>660</v>
      </c>
      <c r="E81" s="115">
        <v>2000</v>
      </c>
      <c r="F81" s="119" t="s">
        <v>660</v>
      </c>
      <c r="G81" s="115">
        <f t="shared" si="6"/>
        <v>2106</v>
      </c>
      <c r="H81" s="119" t="s">
        <v>660</v>
      </c>
      <c r="I81" s="115">
        <f t="shared" si="7"/>
        <v>2219.7240000000002</v>
      </c>
      <c r="J81" s="119" t="s">
        <v>660</v>
      </c>
      <c r="K81" s="116">
        <f t="shared" si="8"/>
        <v>2341.8088200000002</v>
      </c>
    </row>
    <row r="82" spans="1:11" s="113" customFormat="1" ht="25.5" x14ac:dyDescent="0.2">
      <c r="A82" s="368"/>
      <c r="B82" s="374"/>
      <c r="C82" s="129" t="s">
        <v>153</v>
      </c>
      <c r="D82" s="119" t="s">
        <v>660</v>
      </c>
      <c r="E82" s="115">
        <v>677.87287533055996</v>
      </c>
      <c r="F82" s="119" t="s">
        <v>660</v>
      </c>
      <c r="G82" s="115">
        <f t="shared" si="6"/>
        <v>713.80013772307973</v>
      </c>
      <c r="H82" s="119" t="s">
        <v>660</v>
      </c>
      <c r="I82" s="115">
        <f t="shared" si="7"/>
        <v>752.34534516012604</v>
      </c>
      <c r="J82" s="119" t="s">
        <v>660</v>
      </c>
      <c r="K82" s="116">
        <f t="shared" si="8"/>
        <v>793.72433914393298</v>
      </c>
    </row>
    <row r="83" spans="1:11" s="113" customFormat="1" ht="26.25" thickBot="1" x14ac:dyDescent="0.25">
      <c r="A83" s="376"/>
      <c r="B83" s="372"/>
      <c r="C83" s="131" t="s">
        <v>154</v>
      </c>
      <c r="D83" s="132" t="s">
        <v>660</v>
      </c>
      <c r="E83" s="133">
        <v>909.71043864064018</v>
      </c>
      <c r="F83" s="132" t="s">
        <v>660</v>
      </c>
      <c r="G83" s="133">
        <f>E83*105.3/100</f>
        <v>957.92509188859401</v>
      </c>
      <c r="H83" s="132" t="s">
        <v>660</v>
      </c>
      <c r="I83" s="133">
        <f t="shared" si="7"/>
        <v>1009.6530468505781</v>
      </c>
      <c r="J83" s="132" t="s">
        <v>660</v>
      </c>
      <c r="K83" s="134">
        <f t="shared" si="8"/>
        <v>1065.1839644273598</v>
      </c>
    </row>
    <row r="84" spans="1:11" s="113" customFormat="1" ht="15" customHeight="1" x14ac:dyDescent="0.2">
      <c r="A84" s="373">
        <v>12</v>
      </c>
      <c r="B84" s="370" t="s">
        <v>155</v>
      </c>
      <c r="C84" s="362" t="s">
        <v>156</v>
      </c>
      <c r="D84" s="135" t="s">
        <v>667</v>
      </c>
      <c r="E84" s="111">
        <v>909.71043864064018</v>
      </c>
      <c r="F84" s="135" t="s">
        <v>667</v>
      </c>
      <c r="G84" s="111">
        <f>E84*105.3/100</f>
        <v>957.92509188859401</v>
      </c>
      <c r="H84" s="135" t="s">
        <v>667</v>
      </c>
      <c r="I84" s="111">
        <f>G84*105.4/100</f>
        <v>1009.6530468505781</v>
      </c>
      <c r="J84" s="135" t="s">
        <v>667</v>
      </c>
      <c r="K84" s="112">
        <f>I84*105.5/100</f>
        <v>1065.1839644273598</v>
      </c>
    </row>
    <row r="85" spans="1:11" s="113" customFormat="1" x14ac:dyDescent="0.2">
      <c r="A85" s="374"/>
      <c r="B85" s="371"/>
      <c r="C85" s="363"/>
      <c r="D85" s="127" t="s">
        <v>668</v>
      </c>
      <c r="E85" s="115">
        <v>1510.7241217868798</v>
      </c>
      <c r="F85" s="127" t="s">
        <v>668</v>
      </c>
      <c r="G85" s="115">
        <f>E85*105.3/100</f>
        <v>1590.7925002415845</v>
      </c>
      <c r="H85" s="127" t="s">
        <v>668</v>
      </c>
      <c r="I85" s="115">
        <f>G85*105.4/100</f>
        <v>1676.6952952546303</v>
      </c>
      <c r="J85" s="127" t="s">
        <v>668</v>
      </c>
      <c r="K85" s="116">
        <f t="shared" ref="K85:K86" si="9">I85*105.5/100</f>
        <v>1768.9135364936351</v>
      </c>
    </row>
    <row r="86" spans="1:11" s="113" customFormat="1" ht="25.5" x14ac:dyDescent="0.2">
      <c r="A86" s="374"/>
      <c r="B86" s="371"/>
      <c r="C86" s="129" t="s">
        <v>569</v>
      </c>
      <c r="D86" s="119" t="s">
        <v>667</v>
      </c>
      <c r="E86" s="115">
        <v>487.71632000000005</v>
      </c>
      <c r="F86" s="119" t="s">
        <v>667</v>
      </c>
      <c r="G86" s="115">
        <f t="shared" ref="G86:G87" si="10">E86*105.3/100</f>
        <v>513.5652849600001</v>
      </c>
      <c r="H86" s="119" t="s">
        <v>667</v>
      </c>
      <c r="I86" s="115">
        <f t="shared" ref="I86:I87" si="11">G86*105.4/100</f>
        <v>541.29781034784014</v>
      </c>
      <c r="J86" s="119" t="s">
        <v>667</v>
      </c>
      <c r="K86" s="116">
        <f t="shared" si="9"/>
        <v>571.06918991697137</v>
      </c>
    </row>
    <row r="87" spans="1:11" s="113" customFormat="1" x14ac:dyDescent="0.2">
      <c r="A87" s="374"/>
      <c r="B87" s="371"/>
      <c r="C87" s="129"/>
      <c r="D87" s="127" t="s">
        <v>668</v>
      </c>
      <c r="E87" s="115">
        <v>3500</v>
      </c>
      <c r="F87" s="127" t="s">
        <v>668</v>
      </c>
      <c r="G87" s="115">
        <f t="shared" si="10"/>
        <v>3685.5</v>
      </c>
      <c r="H87" s="127" t="s">
        <v>668</v>
      </c>
      <c r="I87" s="115">
        <f t="shared" si="11"/>
        <v>3884.5170000000003</v>
      </c>
      <c r="J87" s="127" t="s">
        <v>668</v>
      </c>
      <c r="K87" s="116">
        <f>I87*105.5/100</f>
        <v>4098.1654349999999</v>
      </c>
    </row>
    <row r="88" spans="1:11" s="113" customFormat="1" ht="38.25" x14ac:dyDescent="0.2">
      <c r="A88" s="374"/>
      <c r="B88" s="371"/>
      <c r="C88" s="129" t="s">
        <v>157</v>
      </c>
      <c r="D88" s="388" t="s">
        <v>159</v>
      </c>
      <c r="E88" s="388"/>
      <c r="F88" s="388"/>
      <c r="G88" s="388"/>
      <c r="H88" s="388"/>
      <c r="I88" s="388"/>
      <c r="J88" s="388"/>
      <c r="K88" s="389"/>
    </row>
    <row r="89" spans="1:11" s="113" customFormat="1" ht="25.5" x14ac:dyDescent="0.2">
      <c r="A89" s="374"/>
      <c r="B89" s="371"/>
      <c r="C89" s="129" t="s">
        <v>158</v>
      </c>
      <c r="D89" s="119" t="s">
        <v>667</v>
      </c>
      <c r="E89" s="115">
        <v>30000</v>
      </c>
      <c r="F89" s="119" t="s">
        <v>667</v>
      </c>
      <c r="G89" s="115">
        <f>E89*105.3/100</f>
        <v>31590</v>
      </c>
      <c r="H89" s="119" t="s">
        <v>667</v>
      </c>
      <c r="I89" s="115">
        <f>G89*105.4/100</f>
        <v>33295.86</v>
      </c>
      <c r="J89" s="119" t="s">
        <v>667</v>
      </c>
      <c r="K89" s="116">
        <f>I89*105.5/100</f>
        <v>35127.132299999997</v>
      </c>
    </row>
    <row r="90" spans="1:11" s="113" customFormat="1" ht="41.25" customHeight="1" x14ac:dyDescent="0.2">
      <c r="A90" s="374"/>
      <c r="B90" s="371"/>
      <c r="C90" s="129" t="s">
        <v>158</v>
      </c>
      <c r="D90" s="127" t="s">
        <v>668</v>
      </c>
      <c r="E90" s="115">
        <v>50000</v>
      </c>
      <c r="F90" s="127" t="s">
        <v>668</v>
      </c>
      <c r="G90" s="115">
        <f t="shared" ref="G90:G94" si="12">E90*105.3/100</f>
        <v>52650</v>
      </c>
      <c r="H90" s="127" t="s">
        <v>668</v>
      </c>
      <c r="I90" s="115">
        <f t="shared" ref="I90:I103" si="13">G90*105.4/100</f>
        <v>55493.1</v>
      </c>
      <c r="J90" s="127" t="s">
        <v>668</v>
      </c>
      <c r="K90" s="116">
        <f t="shared" ref="K90:K103" si="14">I90*105.5/100</f>
        <v>58545.220499999996</v>
      </c>
    </row>
    <row r="91" spans="1:11" s="113" customFormat="1" ht="25.5" x14ac:dyDescent="0.2">
      <c r="A91" s="374"/>
      <c r="B91" s="371"/>
      <c r="C91" s="129" t="s">
        <v>144</v>
      </c>
      <c r="D91" s="119" t="s">
        <v>660</v>
      </c>
      <c r="E91" s="115">
        <v>671.57294154496014</v>
      </c>
      <c r="F91" s="119" t="s">
        <v>660</v>
      </c>
      <c r="G91" s="115">
        <f t="shared" si="12"/>
        <v>707.16630744684301</v>
      </c>
      <c r="H91" s="119" t="s">
        <v>660</v>
      </c>
      <c r="I91" s="115">
        <f t="shared" si="13"/>
        <v>745.35328804897256</v>
      </c>
      <c r="J91" s="119" t="s">
        <v>660</v>
      </c>
      <c r="K91" s="116">
        <f t="shared" si="14"/>
        <v>786.34771889166598</v>
      </c>
    </row>
    <row r="92" spans="1:11" s="113" customFormat="1" x14ac:dyDescent="0.2">
      <c r="A92" s="374"/>
      <c r="B92" s="371"/>
      <c r="C92" s="363" t="s">
        <v>570</v>
      </c>
      <c r="D92" s="119" t="s">
        <v>667</v>
      </c>
      <c r="E92" s="115">
        <v>490.13484851967985</v>
      </c>
      <c r="F92" s="119" t="s">
        <v>667</v>
      </c>
      <c r="G92" s="115">
        <f t="shared" si="12"/>
        <v>516.11199549122284</v>
      </c>
      <c r="H92" s="119" t="s">
        <v>667</v>
      </c>
      <c r="I92" s="115">
        <f t="shared" si="13"/>
        <v>543.98204324774883</v>
      </c>
      <c r="J92" s="119" t="s">
        <v>667</v>
      </c>
      <c r="K92" s="116">
        <f t="shared" si="14"/>
        <v>573.90105562637507</v>
      </c>
    </row>
    <row r="93" spans="1:11" s="113" customFormat="1" x14ac:dyDescent="0.2">
      <c r="A93" s="374"/>
      <c r="B93" s="371"/>
      <c r="C93" s="363"/>
      <c r="D93" s="127" t="s">
        <v>668</v>
      </c>
      <c r="E93" s="115">
        <v>909.71043864064018</v>
      </c>
      <c r="F93" s="127" t="s">
        <v>668</v>
      </c>
      <c r="G93" s="115">
        <f t="shared" si="12"/>
        <v>957.92509188859401</v>
      </c>
      <c r="H93" s="127" t="s">
        <v>668</v>
      </c>
      <c r="I93" s="115">
        <f t="shared" si="13"/>
        <v>1009.6530468505781</v>
      </c>
      <c r="J93" s="127" t="s">
        <v>668</v>
      </c>
      <c r="K93" s="116">
        <f t="shared" si="14"/>
        <v>1065.1839644273598</v>
      </c>
    </row>
    <row r="94" spans="1:11" s="113" customFormat="1" ht="15" customHeight="1" x14ac:dyDescent="0.2">
      <c r="A94" s="374"/>
      <c r="B94" s="371"/>
      <c r="C94" s="363" t="s">
        <v>571</v>
      </c>
      <c r="D94" s="119" t="s">
        <v>667</v>
      </c>
      <c r="E94" s="115">
        <v>260.87152000000003</v>
      </c>
      <c r="F94" s="119" t="s">
        <v>667</v>
      </c>
      <c r="G94" s="115">
        <f t="shared" si="12"/>
        <v>274.69771056000002</v>
      </c>
      <c r="H94" s="119" t="s">
        <v>667</v>
      </c>
      <c r="I94" s="115">
        <f t="shared" si="13"/>
        <v>289.53138693024005</v>
      </c>
      <c r="J94" s="119" t="s">
        <v>667</v>
      </c>
      <c r="K94" s="116">
        <f t="shared" si="14"/>
        <v>305.45561321140326</v>
      </c>
    </row>
    <row r="95" spans="1:11" s="113" customFormat="1" x14ac:dyDescent="0.2">
      <c r="A95" s="374"/>
      <c r="B95" s="371"/>
      <c r="C95" s="363"/>
      <c r="D95" s="127" t="s">
        <v>668</v>
      </c>
      <c r="E95" s="115">
        <v>487.71632000000005</v>
      </c>
      <c r="F95" s="127" t="s">
        <v>668</v>
      </c>
      <c r="G95" s="115">
        <f t="shared" ref="G95:G101" si="15">E95*105.3/100</f>
        <v>513.5652849600001</v>
      </c>
      <c r="H95" s="127" t="s">
        <v>668</v>
      </c>
      <c r="I95" s="115">
        <f t="shared" si="13"/>
        <v>541.29781034784014</v>
      </c>
      <c r="J95" s="127" t="s">
        <v>668</v>
      </c>
      <c r="K95" s="116">
        <f t="shared" si="14"/>
        <v>571.06918991697137</v>
      </c>
    </row>
    <row r="96" spans="1:11" s="113" customFormat="1" ht="25.5" x14ac:dyDescent="0.2">
      <c r="A96" s="374"/>
      <c r="B96" s="371"/>
      <c r="C96" s="129" t="s">
        <v>160</v>
      </c>
      <c r="D96" s="127"/>
      <c r="E96" s="115">
        <v>671.57294154496014</v>
      </c>
      <c r="F96" s="127"/>
      <c r="G96" s="115">
        <f t="shared" si="15"/>
        <v>707.16630744684301</v>
      </c>
      <c r="H96" s="127"/>
      <c r="I96" s="115">
        <f t="shared" si="13"/>
        <v>745.35328804897256</v>
      </c>
      <c r="J96" s="127"/>
      <c r="K96" s="116">
        <f t="shared" si="14"/>
        <v>786.34771889166598</v>
      </c>
    </row>
    <row r="97" spans="1:11" s="113" customFormat="1" ht="41.25" customHeight="1" x14ac:dyDescent="0.2">
      <c r="A97" s="374"/>
      <c r="B97" s="371"/>
      <c r="C97" s="130" t="s">
        <v>161</v>
      </c>
      <c r="D97" s="119" t="s">
        <v>667</v>
      </c>
      <c r="E97" s="115">
        <v>50000</v>
      </c>
      <c r="F97" s="119" t="s">
        <v>667</v>
      </c>
      <c r="G97" s="115">
        <v>50000</v>
      </c>
      <c r="H97" s="119" t="s">
        <v>667</v>
      </c>
      <c r="I97" s="115">
        <v>50000</v>
      </c>
      <c r="J97" s="119" t="s">
        <v>667</v>
      </c>
      <c r="K97" s="115">
        <v>50000</v>
      </c>
    </row>
    <row r="98" spans="1:11" s="113" customFormat="1" ht="41.25" customHeight="1" x14ac:dyDescent="0.2">
      <c r="A98" s="374"/>
      <c r="B98" s="371"/>
      <c r="C98" s="279" t="s">
        <v>568</v>
      </c>
      <c r="D98" s="127" t="s">
        <v>668</v>
      </c>
      <c r="E98" s="115">
        <v>100000</v>
      </c>
      <c r="F98" s="127" t="s">
        <v>668</v>
      </c>
      <c r="G98" s="115">
        <v>100000</v>
      </c>
      <c r="H98" s="127" t="s">
        <v>668</v>
      </c>
      <c r="I98" s="115">
        <v>100000</v>
      </c>
      <c r="J98" s="127" t="s">
        <v>668</v>
      </c>
      <c r="K98" s="115">
        <v>100000</v>
      </c>
    </row>
    <row r="99" spans="1:11" s="113" customFormat="1" x14ac:dyDescent="0.2">
      <c r="A99" s="374"/>
      <c r="B99" s="371"/>
      <c r="C99" s="114" t="s">
        <v>162</v>
      </c>
      <c r="D99" s="119" t="s">
        <v>667</v>
      </c>
      <c r="E99" s="115">
        <v>5000</v>
      </c>
      <c r="F99" s="119" t="s">
        <v>667</v>
      </c>
      <c r="G99" s="115">
        <f t="shared" si="15"/>
        <v>5265</v>
      </c>
      <c r="H99" s="119" t="s">
        <v>667</v>
      </c>
      <c r="I99" s="115">
        <f t="shared" si="13"/>
        <v>5549.31</v>
      </c>
      <c r="J99" s="119" t="s">
        <v>667</v>
      </c>
      <c r="K99" s="116">
        <f t="shared" si="14"/>
        <v>5854.5220500000005</v>
      </c>
    </row>
    <row r="100" spans="1:11" s="113" customFormat="1" x14ac:dyDescent="0.2">
      <c r="A100" s="374"/>
      <c r="B100" s="371"/>
      <c r="C100" s="114" t="s">
        <v>163</v>
      </c>
      <c r="D100" s="127" t="s">
        <v>668</v>
      </c>
      <c r="E100" s="115">
        <v>15000</v>
      </c>
      <c r="F100" s="127" t="s">
        <v>668</v>
      </c>
      <c r="G100" s="115">
        <f t="shared" si="15"/>
        <v>15795</v>
      </c>
      <c r="H100" s="127" t="s">
        <v>668</v>
      </c>
      <c r="I100" s="115">
        <f t="shared" si="13"/>
        <v>16647.93</v>
      </c>
      <c r="J100" s="127" t="s">
        <v>668</v>
      </c>
      <c r="K100" s="116">
        <f t="shared" si="14"/>
        <v>17563.566149999999</v>
      </c>
    </row>
    <row r="101" spans="1:11" s="113" customFormat="1" ht="25.5" x14ac:dyDescent="0.2">
      <c r="A101" s="374"/>
      <c r="B101" s="371"/>
      <c r="C101" s="114" t="s">
        <v>164</v>
      </c>
      <c r="D101" s="119" t="s">
        <v>660</v>
      </c>
      <c r="E101" s="115">
        <v>50000</v>
      </c>
      <c r="F101" s="119" t="s">
        <v>660</v>
      </c>
      <c r="G101" s="115">
        <f t="shared" si="15"/>
        <v>52650</v>
      </c>
      <c r="H101" s="119" t="s">
        <v>660</v>
      </c>
      <c r="I101" s="115">
        <f t="shared" si="13"/>
        <v>55493.1</v>
      </c>
      <c r="J101" s="119" t="s">
        <v>660</v>
      </c>
      <c r="K101" s="116">
        <f t="shared" si="14"/>
        <v>58545.220499999996</v>
      </c>
    </row>
    <row r="102" spans="1:11" s="113" customFormat="1" ht="25.5" x14ac:dyDescent="0.2">
      <c r="A102" s="374"/>
      <c r="B102" s="371"/>
      <c r="C102" s="114" t="s">
        <v>137</v>
      </c>
      <c r="D102" s="119" t="s">
        <v>660</v>
      </c>
      <c r="E102" s="115">
        <v>5000</v>
      </c>
      <c r="F102" s="119" t="s">
        <v>660</v>
      </c>
      <c r="G102" s="115">
        <f>E102*105.3/100</f>
        <v>5265</v>
      </c>
      <c r="H102" s="119" t="s">
        <v>660</v>
      </c>
      <c r="I102" s="115">
        <f t="shared" si="13"/>
        <v>5549.31</v>
      </c>
      <c r="J102" s="119" t="s">
        <v>660</v>
      </c>
      <c r="K102" s="116">
        <f t="shared" si="14"/>
        <v>5854.5220500000005</v>
      </c>
    </row>
    <row r="103" spans="1:11" s="113" customFormat="1" ht="26.25" thickBot="1" x14ac:dyDescent="0.25">
      <c r="A103" s="374"/>
      <c r="B103" s="371"/>
      <c r="C103" s="136" t="s">
        <v>165</v>
      </c>
      <c r="D103" s="137" t="s">
        <v>660</v>
      </c>
      <c r="E103" s="138">
        <v>20000</v>
      </c>
      <c r="F103" s="137" t="s">
        <v>660</v>
      </c>
      <c r="G103" s="138">
        <f>E103*105.3/100</f>
        <v>21060</v>
      </c>
      <c r="H103" s="137" t="s">
        <v>660</v>
      </c>
      <c r="I103" s="138">
        <f t="shared" si="13"/>
        <v>22197.24</v>
      </c>
      <c r="J103" s="137" t="s">
        <v>660</v>
      </c>
      <c r="K103" s="139">
        <f t="shared" si="14"/>
        <v>23418.088200000002</v>
      </c>
    </row>
    <row r="104" spans="1:11" s="113" customFormat="1" ht="64.5" thickBot="1" x14ac:dyDescent="0.25">
      <c r="A104" s="372"/>
      <c r="B104" s="372"/>
      <c r="C104" s="140" t="s">
        <v>572</v>
      </c>
      <c r="D104" s="141" t="s">
        <v>660</v>
      </c>
      <c r="E104" s="142">
        <v>1500</v>
      </c>
      <c r="F104" s="141" t="s">
        <v>660</v>
      </c>
      <c r="G104" s="143">
        <f>E104*105.3/100</f>
        <v>1579.5</v>
      </c>
      <c r="H104" s="141" t="s">
        <v>660</v>
      </c>
      <c r="I104" s="143">
        <f>G104*105.4/100</f>
        <v>1664.7930000000001</v>
      </c>
      <c r="J104" s="141" t="s">
        <v>660</v>
      </c>
      <c r="K104" s="144">
        <f>I104*105.5/100</f>
        <v>1756.3566150000001</v>
      </c>
    </row>
    <row r="105" spans="1:11" s="71" customFormat="1" x14ac:dyDescent="0.2">
      <c r="E105" s="145"/>
    </row>
    <row r="106" spans="1:11" s="71" customFormat="1" x14ac:dyDescent="0.2">
      <c r="E106" s="145"/>
    </row>
  </sheetData>
  <mergeCells count="35">
    <mergeCell ref="J3:J6"/>
    <mergeCell ref="H3:H6"/>
    <mergeCell ref="F3:F6"/>
    <mergeCell ref="C49:K49"/>
    <mergeCell ref="D88:K88"/>
    <mergeCell ref="J1:K2"/>
    <mergeCell ref="A49:A83"/>
    <mergeCell ref="C54:C55"/>
    <mergeCell ref="C57:C58"/>
    <mergeCell ref="B19:B22"/>
    <mergeCell ref="C20:C22"/>
    <mergeCell ref="A8:A18"/>
    <mergeCell ref="B8:B15"/>
    <mergeCell ref="B16:B18"/>
    <mergeCell ref="A19:A22"/>
    <mergeCell ref="A1:A2"/>
    <mergeCell ref="B1:B2"/>
    <mergeCell ref="A4:A7"/>
    <mergeCell ref="C1:C2"/>
    <mergeCell ref="B4:B7"/>
    <mergeCell ref="A24:A37"/>
    <mergeCell ref="B24:B30"/>
    <mergeCell ref="B32:B37"/>
    <mergeCell ref="A38:A48"/>
    <mergeCell ref="B38:B48"/>
    <mergeCell ref="C94:C95"/>
    <mergeCell ref="B84:B104"/>
    <mergeCell ref="A84:A104"/>
    <mergeCell ref="B49:B83"/>
    <mergeCell ref="H1:I2"/>
    <mergeCell ref="D1:E2"/>
    <mergeCell ref="F1:G2"/>
    <mergeCell ref="C84:C85"/>
    <mergeCell ref="C92:C93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topLeftCell="A10" zoomScaleNormal="100" workbookViewId="0">
      <selection activeCell="G17" sqref="G17"/>
    </sheetView>
  </sheetViews>
  <sheetFormatPr defaultRowHeight="12.75" x14ac:dyDescent="0.2"/>
  <cols>
    <col min="1" max="1" width="7.5" style="5" customWidth="1"/>
    <col min="2" max="2" width="20.375" style="5" customWidth="1"/>
    <col min="3" max="3" width="24.5" style="5" customWidth="1"/>
    <col min="4" max="4" width="13.125" style="5" customWidth="1"/>
    <col min="5" max="5" width="14.375" style="5" customWidth="1"/>
    <col min="6" max="6" width="12" style="5" customWidth="1"/>
    <col min="7" max="7" width="14.375" style="5" customWidth="1"/>
    <col min="8" max="8" width="10.875" style="5" customWidth="1"/>
    <col min="9" max="9" width="14.375" style="5" customWidth="1"/>
    <col min="10" max="10" width="10.25" style="5" customWidth="1"/>
    <col min="11" max="11" width="12.125" style="5" customWidth="1"/>
    <col min="12" max="16384" width="9" style="5"/>
  </cols>
  <sheetData>
    <row r="1" spans="1:11" ht="15" customHeight="1" x14ac:dyDescent="0.2">
      <c r="A1" s="341" t="s">
        <v>0</v>
      </c>
      <c r="B1" s="341" t="s">
        <v>1</v>
      </c>
      <c r="C1" s="341" t="s">
        <v>2</v>
      </c>
      <c r="D1" s="304" t="s">
        <v>648</v>
      </c>
      <c r="E1" s="305"/>
      <c r="F1" s="304" t="s">
        <v>650</v>
      </c>
      <c r="G1" s="305"/>
      <c r="H1" s="304" t="s">
        <v>651</v>
      </c>
      <c r="I1" s="305"/>
      <c r="J1" s="304" t="s">
        <v>652</v>
      </c>
      <c r="K1" s="305"/>
    </row>
    <row r="2" spans="1:11" ht="13.5" thickBot="1" x14ac:dyDescent="0.25">
      <c r="A2" s="342"/>
      <c r="B2" s="342"/>
      <c r="C2" s="342"/>
      <c r="D2" s="306"/>
      <c r="E2" s="307"/>
      <c r="F2" s="306"/>
      <c r="G2" s="307"/>
      <c r="H2" s="306"/>
      <c r="I2" s="307"/>
      <c r="J2" s="306"/>
      <c r="K2" s="307"/>
    </row>
    <row r="3" spans="1:11" x14ac:dyDescent="0.2">
      <c r="A3" s="393">
        <v>13</v>
      </c>
      <c r="B3" s="390" t="s">
        <v>166</v>
      </c>
      <c r="C3" s="41" t="s">
        <v>167</v>
      </c>
      <c r="D3" s="2" t="s">
        <v>667</v>
      </c>
      <c r="E3" s="146">
        <v>1100</v>
      </c>
      <c r="F3" s="2" t="s">
        <v>667</v>
      </c>
      <c r="G3" s="146">
        <f>E3*105.3/100</f>
        <v>1158.3</v>
      </c>
      <c r="H3" s="2" t="s">
        <v>667</v>
      </c>
      <c r="I3" s="146">
        <f>G3*105.4/100</f>
        <v>1220.8482000000001</v>
      </c>
      <c r="J3" s="2" t="s">
        <v>667</v>
      </c>
      <c r="K3" s="147">
        <f>I3*105.5/100</f>
        <v>1287.9948510000002</v>
      </c>
    </row>
    <row r="4" spans="1:11" x14ac:dyDescent="0.2">
      <c r="A4" s="394"/>
      <c r="B4" s="391"/>
      <c r="C4" s="39" t="s">
        <v>168</v>
      </c>
      <c r="D4" s="3" t="s">
        <v>668</v>
      </c>
      <c r="E4" s="148">
        <v>1500</v>
      </c>
      <c r="F4" s="3" t="s">
        <v>668</v>
      </c>
      <c r="G4" s="148">
        <f>E4*105.3/100</f>
        <v>1579.5</v>
      </c>
      <c r="H4" s="3" t="s">
        <v>668</v>
      </c>
      <c r="I4" s="148">
        <f>G4*105.4/100</f>
        <v>1664.7930000000001</v>
      </c>
      <c r="J4" s="3" t="s">
        <v>668</v>
      </c>
      <c r="K4" s="16">
        <f>I4*105.5/100</f>
        <v>1756.3566150000001</v>
      </c>
    </row>
    <row r="5" spans="1:11" x14ac:dyDescent="0.2">
      <c r="A5" s="394"/>
      <c r="B5" s="391"/>
      <c r="C5" s="39" t="s">
        <v>671</v>
      </c>
      <c r="D5" s="3" t="s">
        <v>667</v>
      </c>
      <c r="E5" s="148">
        <v>1500</v>
      </c>
      <c r="F5" s="3" t="s">
        <v>667</v>
      </c>
      <c r="G5" s="148">
        <f t="shared" ref="G5:G21" si="0">E5*105.3/100</f>
        <v>1579.5</v>
      </c>
      <c r="H5" s="3" t="s">
        <v>667</v>
      </c>
      <c r="I5" s="148">
        <f t="shared" ref="I5:I20" si="1">G5*105.4/100</f>
        <v>1664.7930000000001</v>
      </c>
      <c r="J5" s="3" t="s">
        <v>667</v>
      </c>
      <c r="K5" s="16">
        <f t="shared" ref="K5:K20" si="2">I5*105.5/100</f>
        <v>1756.3566150000001</v>
      </c>
    </row>
    <row r="6" spans="1:11" ht="13.5" thickBot="1" x14ac:dyDescent="0.25">
      <c r="A6" s="394"/>
      <c r="B6" s="391"/>
      <c r="C6" s="106" t="s">
        <v>672</v>
      </c>
      <c r="D6" s="3" t="s">
        <v>668</v>
      </c>
      <c r="E6" s="148">
        <v>2000</v>
      </c>
      <c r="F6" s="3" t="s">
        <v>668</v>
      </c>
      <c r="G6" s="148">
        <f t="shared" si="0"/>
        <v>2106</v>
      </c>
      <c r="H6" s="3" t="s">
        <v>668</v>
      </c>
      <c r="I6" s="148">
        <f t="shared" si="1"/>
        <v>2219.7240000000002</v>
      </c>
      <c r="J6" s="3" t="s">
        <v>668</v>
      </c>
      <c r="K6" s="16">
        <f t="shared" si="2"/>
        <v>2341.8088200000002</v>
      </c>
    </row>
    <row r="7" spans="1:11" x14ac:dyDescent="0.2">
      <c r="A7" s="394"/>
      <c r="B7" s="391"/>
      <c r="C7" s="39" t="s">
        <v>174</v>
      </c>
      <c r="D7" s="3" t="s">
        <v>667</v>
      </c>
      <c r="E7" s="148">
        <v>4000</v>
      </c>
      <c r="F7" s="3" t="s">
        <v>667</v>
      </c>
      <c r="G7" s="148">
        <f t="shared" si="0"/>
        <v>4212</v>
      </c>
      <c r="H7" s="3" t="s">
        <v>667</v>
      </c>
      <c r="I7" s="148">
        <f t="shared" si="1"/>
        <v>4439.4480000000003</v>
      </c>
      <c r="J7" s="3" t="s">
        <v>667</v>
      </c>
      <c r="K7" s="16">
        <f t="shared" si="2"/>
        <v>4683.6176400000004</v>
      </c>
    </row>
    <row r="8" spans="1:11" x14ac:dyDescent="0.2">
      <c r="A8" s="394"/>
      <c r="B8" s="391"/>
      <c r="C8" s="39" t="s">
        <v>174</v>
      </c>
      <c r="D8" s="3" t="s">
        <v>668</v>
      </c>
      <c r="E8" s="148">
        <v>5000</v>
      </c>
      <c r="F8" s="3" t="s">
        <v>668</v>
      </c>
      <c r="G8" s="148">
        <f t="shared" si="0"/>
        <v>5265</v>
      </c>
      <c r="H8" s="3" t="s">
        <v>668</v>
      </c>
      <c r="I8" s="148">
        <f t="shared" si="1"/>
        <v>5549.31</v>
      </c>
      <c r="J8" s="3" t="s">
        <v>668</v>
      </c>
      <c r="K8" s="16">
        <f t="shared" si="2"/>
        <v>5854.5220500000005</v>
      </c>
    </row>
    <row r="9" spans="1:11" x14ac:dyDescent="0.2">
      <c r="A9" s="394"/>
      <c r="B9" s="391"/>
      <c r="C9" s="39" t="s">
        <v>673</v>
      </c>
      <c r="D9" s="3" t="s">
        <v>667</v>
      </c>
      <c r="E9" s="148">
        <v>4000</v>
      </c>
      <c r="F9" s="3" t="s">
        <v>667</v>
      </c>
      <c r="G9" s="148">
        <f t="shared" si="0"/>
        <v>4212</v>
      </c>
      <c r="H9" s="3" t="s">
        <v>667</v>
      </c>
      <c r="I9" s="148">
        <f t="shared" si="1"/>
        <v>4439.4480000000003</v>
      </c>
      <c r="J9" s="3" t="s">
        <v>667</v>
      </c>
      <c r="K9" s="16">
        <f t="shared" si="2"/>
        <v>4683.6176400000004</v>
      </c>
    </row>
    <row r="10" spans="1:11" x14ac:dyDescent="0.2">
      <c r="A10" s="394"/>
      <c r="B10" s="391"/>
      <c r="C10" s="39" t="s">
        <v>673</v>
      </c>
      <c r="D10" s="3" t="s">
        <v>668</v>
      </c>
      <c r="E10" s="148">
        <v>5000</v>
      </c>
      <c r="F10" s="3" t="s">
        <v>668</v>
      </c>
      <c r="G10" s="148">
        <f t="shared" si="0"/>
        <v>5265</v>
      </c>
      <c r="H10" s="3" t="s">
        <v>668</v>
      </c>
      <c r="I10" s="148">
        <f t="shared" si="1"/>
        <v>5549.31</v>
      </c>
      <c r="J10" s="3" t="s">
        <v>668</v>
      </c>
      <c r="K10" s="16">
        <f t="shared" si="2"/>
        <v>5854.5220500000005</v>
      </c>
    </row>
    <row r="11" spans="1:11" ht="26.25" thickBot="1" x14ac:dyDescent="0.25">
      <c r="A11" s="394"/>
      <c r="B11" s="391"/>
      <c r="C11" s="106" t="s">
        <v>145</v>
      </c>
      <c r="D11" s="73" t="s">
        <v>660</v>
      </c>
      <c r="E11" s="148">
        <v>1000</v>
      </c>
      <c r="F11" s="73" t="s">
        <v>660</v>
      </c>
      <c r="G11" s="148">
        <f t="shared" si="0"/>
        <v>1053</v>
      </c>
      <c r="H11" s="73" t="s">
        <v>660</v>
      </c>
      <c r="I11" s="148">
        <f t="shared" si="1"/>
        <v>1109.8620000000001</v>
      </c>
      <c r="J11" s="73" t="s">
        <v>660</v>
      </c>
      <c r="K11" s="16">
        <f t="shared" si="2"/>
        <v>1170.9044100000001</v>
      </c>
    </row>
    <row r="12" spans="1:11" ht="26.25" thickBot="1" x14ac:dyDescent="0.25">
      <c r="A12" s="395"/>
      <c r="B12" s="392"/>
      <c r="C12" s="106" t="s">
        <v>169</v>
      </c>
      <c r="D12" s="149" t="s">
        <v>660</v>
      </c>
      <c r="E12" s="150">
        <v>1000</v>
      </c>
      <c r="F12" s="149" t="s">
        <v>660</v>
      </c>
      <c r="G12" s="150">
        <f t="shared" si="0"/>
        <v>1053</v>
      </c>
      <c r="H12" s="149" t="s">
        <v>660</v>
      </c>
      <c r="I12" s="150">
        <f t="shared" si="1"/>
        <v>1109.8620000000001</v>
      </c>
      <c r="J12" s="149" t="s">
        <v>660</v>
      </c>
      <c r="K12" s="151">
        <f t="shared" si="2"/>
        <v>1170.9044100000001</v>
      </c>
    </row>
    <row r="13" spans="1:11" ht="25.5" x14ac:dyDescent="0.2">
      <c r="A13" s="393">
        <v>14</v>
      </c>
      <c r="B13" s="390" t="s">
        <v>172</v>
      </c>
      <c r="C13" s="41" t="s">
        <v>170</v>
      </c>
      <c r="D13" s="152" t="s">
        <v>660</v>
      </c>
      <c r="E13" s="146">
        <v>1500</v>
      </c>
      <c r="F13" s="152" t="s">
        <v>660</v>
      </c>
      <c r="G13" s="146">
        <f t="shared" si="0"/>
        <v>1579.5</v>
      </c>
      <c r="H13" s="152" t="s">
        <v>660</v>
      </c>
      <c r="I13" s="146">
        <f t="shared" si="1"/>
        <v>1664.7930000000001</v>
      </c>
      <c r="J13" s="152" t="s">
        <v>660</v>
      </c>
      <c r="K13" s="147">
        <f t="shared" si="2"/>
        <v>1756.3566150000001</v>
      </c>
    </row>
    <row r="14" spans="1:11" ht="26.25" thickBot="1" x14ac:dyDescent="0.25">
      <c r="A14" s="394"/>
      <c r="B14" s="391"/>
      <c r="C14" s="106" t="s">
        <v>171</v>
      </c>
      <c r="D14" s="73" t="s">
        <v>660</v>
      </c>
      <c r="E14" s="148">
        <v>2500</v>
      </c>
      <c r="F14" s="73" t="s">
        <v>660</v>
      </c>
      <c r="G14" s="148">
        <f t="shared" si="0"/>
        <v>2632.5</v>
      </c>
      <c r="H14" s="73" t="s">
        <v>660</v>
      </c>
      <c r="I14" s="148">
        <f t="shared" si="1"/>
        <v>2774.6550000000002</v>
      </c>
      <c r="J14" s="73" t="s">
        <v>660</v>
      </c>
      <c r="K14" s="16">
        <f t="shared" si="2"/>
        <v>2927.2610250000002</v>
      </c>
    </row>
    <row r="15" spans="1:11" ht="15.75" customHeight="1" thickBot="1" x14ac:dyDescent="0.25">
      <c r="A15" s="394"/>
      <c r="B15" s="391"/>
      <c r="C15" s="106" t="s">
        <v>173</v>
      </c>
      <c r="D15" s="73" t="s">
        <v>660</v>
      </c>
      <c r="E15" s="148">
        <v>4000</v>
      </c>
      <c r="F15" s="73" t="s">
        <v>660</v>
      </c>
      <c r="G15" s="148">
        <f t="shared" si="0"/>
        <v>4212</v>
      </c>
      <c r="H15" s="73" t="s">
        <v>660</v>
      </c>
      <c r="I15" s="148">
        <f t="shared" si="1"/>
        <v>4439.4480000000003</v>
      </c>
      <c r="J15" s="73" t="s">
        <v>660</v>
      </c>
      <c r="K15" s="16">
        <f t="shared" si="2"/>
        <v>4683.6176400000004</v>
      </c>
    </row>
    <row r="16" spans="1:11" ht="38.25" customHeight="1" thickBot="1" x14ac:dyDescent="0.25">
      <c r="A16" s="395"/>
      <c r="B16" s="392"/>
      <c r="C16" s="106" t="s">
        <v>174</v>
      </c>
      <c r="D16" s="149" t="s">
        <v>660</v>
      </c>
      <c r="E16" s="150">
        <v>5000</v>
      </c>
      <c r="F16" s="149" t="s">
        <v>660</v>
      </c>
      <c r="G16" s="150">
        <f t="shared" si="0"/>
        <v>5265</v>
      </c>
      <c r="H16" s="149" t="s">
        <v>660</v>
      </c>
      <c r="I16" s="150">
        <f t="shared" si="1"/>
        <v>5549.31</v>
      </c>
      <c r="J16" s="149" t="s">
        <v>660</v>
      </c>
      <c r="K16" s="151">
        <f t="shared" si="2"/>
        <v>5854.5220500000005</v>
      </c>
    </row>
    <row r="17" spans="1:11" ht="26.25" thickBot="1" x14ac:dyDescent="0.25">
      <c r="A17" s="393">
        <v>15</v>
      </c>
      <c r="B17" s="390" t="s">
        <v>400</v>
      </c>
      <c r="C17" s="37" t="s">
        <v>173</v>
      </c>
      <c r="D17" s="152" t="s">
        <v>660</v>
      </c>
      <c r="E17" s="146">
        <v>1100</v>
      </c>
      <c r="F17" s="152" t="s">
        <v>660</v>
      </c>
      <c r="G17" s="146">
        <f t="shared" si="0"/>
        <v>1158.3</v>
      </c>
      <c r="H17" s="152" t="s">
        <v>660</v>
      </c>
      <c r="I17" s="146">
        <f t="shared" si="1"/>
        <v>1220.8482000000001</v>
      </c>
      <c r="J17" s="152" t="s">
        <v>660</v>
      </c>
      <c r="K17" s="147">
        <f t="shared" si="2"/>
        <v>1287.9948510000002</v>
      </c>
    </row>
    <row r="18" spans="1:11" ht="26.25" thickBot="1" x14ac:dyDescent="0.25">
      <c r="A18" s="394"/>
      <c r="B18" s="391"/>
      <c r="C18" s="106" t="s">
        <v>174</v>
      </c>
      <c r="D18" s="73" t="s">
        <v>660</v>
      </c>
      <c r="E18" s="148">
        <v>1200</v>
      </c>
      <c r="F18" s="73" t="s">
        <v>660</v>
      </c>
      <c r="G18" s="148">
        <f t="shared" si="0"/>
        <v>1263.5999999999999</v>
      </c>
      <c r="H18" s="73" t="s">
        <v>660</v>
      </c>
      <c r="I18" s="148">
        <f t="shared" si="1"/>
        <v>1331.8344</v>
      </c>
      <c r="J18" s="73" t="s">
        <v>660</v>
      </c>
      <c r="K18" s="16">
        <f t="shared" si="2"/>
        <v>1405.085292</v>
      </c>
    </row>
    <row r="19" spans="1:11" ht="26.25" thickBot="1" x14ac:dyDescent="0.25">
      <c r="A19" s="394"/>
      <c r="B19" s="391"/>
      <c r="C19" s="106" t="s">
        <v>137</v>
      </c>
      <c r="D19" s="75" t="s">
        <v>660</v>
      </c>
      <c r="E19" s="148">
        <v>600</v>
      </c>
      <c r="F19" s="75" t="s">
        <v>660</v>
      </c>
      <c r="G19" s="148">
        <f t="shared" si="0"/>
        <v>631.79999999999995</v>
      </c>
      <c r="H19" s="75" t="s">
        <v>660</v>
      </c>
      <c r="I19" s="148">
        <f t="shared" si="1"/>
        <v>665.91719999999998</v>
      </c>
      <c r="J19" s="75" t="s">
        <v>660</v>
      </c>
      <c r="K19" s="16">
        <f t="shared" si="2"/>
        <v>702.54264599999999</v>
      </c>
    </row>
    <row r="20" spans="1:11" ht="39.75" customHeight="1" x14ac:dyDescent="0.2">
      <c r="A20" s="394"/>
      <c r="B20" s="391"/>
      <c r="C20" s="313" t="s">
        <v>132</v>
      </c>
      <c r="D20" s="3" t="s">
        <v>667</v>
      </c>
      <c r="E20" s="148">
        <v>900</v>
      </c>
      <c r="F20" s="3" t="s">
        <v>667</v>
      </c>
      <c r="G20" s="148">
        <f t="shared" si="0"/>
        <v>947.7</v>
      </c>
      <c r="H20" s="3" t="s">
        <v>667</v>
      </c>
      <c r="I20" s="148">
        <f t="shared" si="1"/>
        <v>998.87580000000014</v>
      </c>
      <c r="J20" s="3" t="s">
        <v>667</v>
      </c>
      <c r="K20" s="16">
        <f t="shared" si="2"/>
        <v>1053.8139690000003</v>
      </c>
    </row>
    <row r="21" spans="1:11" ht="13.5" thickBot="1" x14ac:dyDescent="0.25">
      <c r="A21" s="395"/>
      <c r="B21" s="392"/>
      <c r="C21" s="330"/>
      <c r="D21" s="153" t="s">
        <v>668</v>
      </c>
      <c r="E21" s="150">
        <v>1100</v>
      </c>
      <c r="F21" s="153" t="s">
        <v>668</v>
      </c>
      <c r="G21" s="150">
        <f t="shared" si="0"/>
        <v>1158.3</v>
      </c>
      <c r="H21" s="153" t="s">
        <v>668</v>
      </c>
      <c r="I21" s="150">
        <f>G21*105.4/100</f>
        <v>1220.8482000000001</v>
      </c>
      <c r="J21" s="153" t="s">
        <v>668</v>
      </c>
      <c r="K21" s="151">
        <f>I21*105.5/100</f>
        <v>1287.9948510000002</v>
      </c>
    </row>
    <row r="22" spans="1:11" s="154" customFormat="1" x14ac:dyDescent="0.2">
      <c r="G22" s="155"/>
      <c r="I22" s="155"/>
      <c r="K22" s="155"/>
    </row>
  </sheetData>
  <mergeCells count="14">
    <mergeCell ref="B3:B12"/>
    <mergeCell ref="C20:C21"/>
    <mergeCell ref="D1:E2"/>
    <mergeCell ref="A17:A21"/>
    <mergeCell ref="B17:B21"/>
    <mergeCell ref="B13:B16"/>
    <mergeCell ref="A13:A16"/>
    <mergeCell ref="A3:A12"/>
    <mergeCell ref="F1:G2"/>
    <mergeCell ref="J1:K2"/>
    <mergeCell ref="C1:C2"/>
    <mergeCell ref="H1:I2"/>
    <mergeCell ref="A1:A2"/>
    <mergeCell ref="B1:B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 xml:space="preserve">&amp;CGOLF INFORMATION
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topLeftCell="A26" zoomScaleNormal="100" workbookViewId="0">
      <selection activeCell="G10" sqref="G10"/>
    </sheetView>
  </sheetViews>
  <sheetFormatPr defaultRowHeight="12.75" x14ac:dyDescent="0.2"/>
  <cols>
    <col min="1" max="1" width="5.25" style="5" customWidth="1"/>
    <col min="2" max="2" width="9.25" style="5" customWidth="1"/>
    <col min="3" max="3" width="25.125" style="5" customWidth="1"/>
    <col min="4" max="4" width="15.125" style="5" customWidth="1"/>
    <col min="5" max="5" width="9.75" style="5" customWidth="1"/>
    <col min="6" max="6" width="14.5" style="5" customWidth="1"/>
    <col min="7" max="7" width="11.375" style="5" customWidth="1"/>
    <col min="8" max="8" width="11.125" style="5" customWidth="1"/>
    <col min="9" max="9" width="10.75" style="5" customWidth="1"/>
    <col min="10" max="10" width="9" style="5"/>
    <col min="11" max="11" width="11.5" style="5" customWidth="1"/>
    <col min="12" max="16384" width="9" style="5"/>
  </cols>
  <sheetData>
    <row r="1" spans="1:11" ht="51" customHeight="1" x14ac:dyDescent="0.2">
      <c r="A1" s="383" t="s">
        <v>0</v>
      </c>
      <c r="B1" s="383" t="s">
        <v>1</v>
      </c>
      <c r="C1" s="383" t="s">
        <v>2</v>
      </c>
      <c r="D1" s="320" t="s">
        <v>648</v>
      </c>
      <c r="E1" s="320"/>
      <c r="F1" s="320" t="s">
        <v>650</v>
      </c>
      <c r="G1" s="320"/>
      <c r="H1" s="320" t="s">
        <v>651</v>
      </c>
      <c r="I1" s="305"/>
      <c r="J1" s="320" t="s">
        <v>652</v>
      </c>
      <c r="K1" s="305"/>
    </row>
    <row r="2" spans="1:11" ht="13.5" thickBot="1" x14ac:dyDescent="0.25">
      <c r="A2" s="384"/>
      <c r="B2" s="384"/>
      <c r="C2" s="384"/>
      <c r="D2" s="321"/>
      <c r="E2" s="321"/>
      <c r="F2" s="321"/>
      <c r="G2" s="321"/>
      <c r="H2" s="321"/>
      <c r="I2" s="307"/>
      <c r="J2" s="321"/>
      <c r="K2" s="307"/>
    </row>
    <row r="3" spans="1:11" x14ac:dyDescent="0.2">
      <c r="A3" s="400">
        <v>15</v>
      </c>
      <c r="B3" s="312" t="s">
        <v>175</v>
      </c>
      <c r="C3" s="156" t="s">
        <v>52</v>
      </c>
      <c r="D3" s="157" t="s">
        <v>342</v>
      </c>
      <c r="E3" s="227">
        <v>32.759655685120002</v>
      </c>
      <c r="F3" s="228" t="s">
        <v>342</v>
      </c>
      <c r="G3" s="229">
        <f>E3*105.3/100</f>
        <v>34.495917436431363</v>
      </c>
      <c r="H3" s="228" t="s">
        <v>342</v>
      </c>
      <c r="I3" s="229">
        <f>G3*105.4/100</f>
        <v>36.358696977998655</v>
      </c>
      <c r="J3" s="230" t="s">
        <v>342</v>
      </c>
      <c r="K3" s="229">
        <f>I3*105.5/100</f>
        <v>38.358425311788579</v>
      </c>
    </row>
    <row r="4" spans="1:11" x14ac:dyDescent="0.2">
      <c r="A4" s="401"/>
      <c r="B4" s="310"/>
      <c r="C4" s="81" t="s">
        <v>176</v>
      </c>
      <c r="D4" s="158"/>
      <c r="E4" s="231">
        <v>350.27631847935999</v>
      </c>
      <c r="F4" s="232"/>
      <c r="G4" s="174">
        <f>E4*105.3/100</f>
        <v>368.84096335876603</v>
      </c>
      <c r="H4" s="232"/>
      <c r="I4" s="174">
        <f>G4*105.4/100</f>
        <v>388.7583753801394</v>
      </c>
      <c r="J4" s="233"/>
      <c r="K4" s="174">
        <f>I4*105.5/100</f>
        <v>410.14008602604707</v>
      </c>
    </row>
    <row r="5" spans="1:11" x14ac:dyDescent="0.2">
      <c r="A5" s="401"/>
      <c r="B5" s="310"/>
      <c r="C5" s="81" t="s">
        <v>177</v>
      </c>
      <c r="D5" s="158"/>
      <c r="E5" s="231">
        <v>1250.9364825600001</v>
      </c>
      <c r="F5" s="232"/>
      <c r="G5" s="174">
        <f t="shared" ref="G5:G7" si="0">E5*105.3/100</f>
        <v>1317.23611613568</v>
      </c>
      <c r="H5" s="232"/>
      <c r="I5" s="174">
        <f t="shared" ref="I5:I7" si="1">G5*105.4/100</f>
        <v>1388.3668664070067</v>
      </c>
      <c r="J5" s="233"/>
      <c r="K5" s="174">
        <f t="shared" ref="K5:K7" si="2">I5*105.5/100</f>
        <v>1464.727044059392</v>
      </c>
    </row>
    <row r="6" spans="1:11" x14ac:dyDescent="0.2">
      <c r="A6" s="401"/>
      <c r="B6" s="310"/>
      <c r="C6" s="81" t="s">
        <v>178</v>
      </c>
      <c r="D6" s="158"/>
      <c r="E6" s="231">
        <v>186.47804005375997</v>
      </c>
      <c r="F6" s="232"/>
      <c r="G6" s="174">
        <f t="shared" si="0"/>
        <v>196.36137617660924</v>
      </c>
      <c r="H6" s="232"/>
      <c r="I6" s="174">
        <f t="shared" si="1"/>
        <v>206.96489049014613</v>
      </c>
      <c r="J6" s="233"/>
      <c r="K6" s="174">
        <f t="shared" si="2"/>
        <v>218.34795946710415</v>
      </c>
    </row>
    <row r="7" spans="1:11" x14ac:dyDescent="0.2">
      <c r="A7" s="401"/>
      <c r="B7" s="310"/>
      <c r="C7" s="81" t="s">
        <v>179</v>
      </c>
      <c r="D7" s="158"/>
      <c r="E7" s="231">
        <v>1568.6835126143999</v>
      </c>
      <c r="F7" s="232"/>
      <c r="G7" s="174">
        <f t="shared" si="0"/>
        <v>1651.8237387829629</v>
      </c>
      <c r="H7" s="232"/>
      <c r="I7" s="174">
        <f t="shared" si="1"/>
        <v>1741.022220677243</v>
      </c>
      <c r="J7" s="233"/>
      <c r="K7" s="174">
        <f t="shared" si="2"/>
        <v>1836.7784428144912</v>
      </c>
    </row>
    <row r="8" spans="1:11" x14ac:dyDescent="0.2">
      <c r="A8" s="401"/>
      <c r="B8" s="310"/>
      <c r="C8" s="81"/>
      <c r="D8" s="159"/>
      <c r="E8" s="231"/>
      <c r="F8" s="232"/>
      <c r="G8" s="174"/>
      <c r="H8" s="232"/>
      <c r="I8" s="174"/>
      <c r="J8" s="233"/>
      <c r="K8" s="174"/>
    </row>
    <row r="9" spans="1:11" x14ac:dyDescent="0.2">
      <c r="A9" s="401"/>
      <c r="B9" s="310"/>
      <c r="C9" s="81" t="s">
        <v>180</v>
      </c>
      <c r="D9" s="159"/>
      <c r="E9" s="231"/>
      <c r="F9" s="232"/>
      <c r="G9" s="174"/>
      <c r="H9" s="232"/>
      <c r="I9" s="174"/>
      <c r="J9" s="233"/>
      <c r="K9" s="174"/>
    </row>
    <row r="10" spans="1:11" x14ac:dyDescent="0.2">
      <c r="A10" s="401"/>
      <c r="B10" s="310"/>
      <c r="C10" s="81" t="s">
        <v>181</v>
      </c>
      <c r="D10" s="159" t="s">
        <v>342</v>
      </c>
      <c r="E10" s="231">
        <v>4562.4120475315194</v>
      </c>
      <c r="F10" s="234" t="s">
        <v>342</v>
      </c>
      <c r="G10" s="174">
        <f t="shared" ref="G10:G18" si="3">E10*105.3/100</f>
        <v>4804.2198860506896</v>
      </c>
      <c r="H10" s="234" t="s">
        <v>342</v>
      </c>
      <c r="I10" s="174">
        <f t="shared" ref="I10:I18" si="4">G10*105.4/100</f>
        <v>5063.647759897427</v>
      </c>
      <c r="J10" s="234" t="s">
        <v>342</v>
      </c>
      <c r="K10" s="174">
        <f t="shared" ref="K10:K18" si="5">I10*105.5/100</f>
        <v>5342.1483866917852</v>
      </c>
    </row>
    <row r="11" spans="1:11" x14ac:dyDescent="0.2">
      <c r="A11" s="401"/>
      <c r="B11" s="310"/>
      <c r="C11" s="81" t="s">
        <v>182</v>
      </c>
      <c r="D11" s="159" t="s">
        <v>342</v>
      </c>
      <c r="E11" s="231">
        <v>1510.7241217868798</v>
      </c>
      <c r="F11" s="234" t="s">
        <v>342</v>
      </c>
      <c r="G11" s="174">
        <f t="shared" si="3"/>
        <v>1590.7925002415845</v>
      </c>
      <c r="H11" s="234" t="s">
        <v>342</v>
      </c>
      <c r="I11" s="174">
        <f t="shared" si="4"/>
        <v>1676.6952952546303</v>
      </c>
      <c r="J11" s="234" t="s">
        <v>342</v>
      </c>
      <c r="K11" s="174">
        <f t="shared" si="5"/>
        <v>1768.9135364936351</v>
      </c>
    </row>
    <row r="12" spans="1:11" x14ac:dyDescent="0.2">
      <c r="A12" s="401"/>
      <c r="B12" s="310"/>
      <c r="C12" s="81"/>
      <c r="D12" s="159"/>
      <c r="E12" s="231"/>
      <c r="F12" s="232"/>
      <c r="G12" s="174"/>
      <c r="H12" s="232"/>
      <c r="I12" s="174"/>
      <c r="J12" s="233"/>
      <c r="K12" s="174"/>
    </row>
    <row r="13" spans="1:11" x14ac:dyDescent="0.2">
      <c r="A13" s="401"/>
      <c r="B13" s="310"/>
      <c r="C13" s="81" t="s">
        <v>183</v>
      </c>
      <c r="D13" s="158"/>
      <c r="E13" s="231">
        <v>313.73670252288002</v>
      </c>
      <c r="F13" s="232"/>
      <c r="G13" s="174">
        <f t="shared" si="3"/>
        <v>330.36474775659264</v>
      </c>
      <c r="H13" s="232"/>
      <c r="I13" s="174">
        <f t="shared" si="4"/>
        <v>348.20444413544863</v>
      </c>
      <c r="J13" s="233"/>
      <c r="K13" s="174">
        <f t="shared" si="5"/>
        <v>367.35568856289831</v>
      </c>
    </row>
    <row r="14" spans="1:11" x14ac:dyDescent="0.2">
      <c r="A14" s="401"/>
      <c r="B14" s="310"/>
      <c r="C14" s="81" t="s">
        <v>184</v>
      </c>
      <c r="D14" s="158"/>
      <c r="E14" s="231">
        <v>156.23835788288</v>
      </c>
      <c r="F14" s="232"/>
      <c r="G14" s="174">
        <f t="shared" si="3"/>
        <v>164.51899085067262</v>
      </c>
      <c r="H14" s="232"/>
      <c r="I14" s="174">
        <f t="shared" si="4"/>
        <v>173.40301635660896</v>
      </c>
      <c r="J14" s="233"/>
      <c r="K14" s="174">
        <f t="shared" si="5"/>
        <v>182.94018225622244</v>
      </c>
    </row>
    <row r="15" spans="1:11" x14ac:dyDescent="0.2">
      <c r="A15" s="401"/>
      <c r="B15" s="310"/>
      <c r="C15" s="81" t="s">
        <v>185</v>
      </c>
      <c r="D15" s="158"/>
      <c r="E15" s="231">
        <v>391.85588146432002</v>
      </c>
      <c r="F15" s="232"/>
      <c r="G15" s="174">
        <f t="shared" si="3"/>
        <v>412.62424318192899</v>
      </c>
      <c r="H15" s="232"/>
      <c r="I15" s="174">
        <f t="shared" si="4"/>
        <v>434.90595231375318</v>
      </c>
      <c r="J15" s="233"/>
      <c r="K15" s="174">
        <f t="shared" si="5"/>
        <v>458.82577969100959</v>
      </c>
    </row>
    <row r="16" spans="1:11" x14ac:dyDescent="0.2">
      <c r="A16" s="401"/>
      <c r="B16" s="310"/>
      <c r="C16" s="81" t="s">
        <v>182</v>
      </c>
      <c r="D16" s="158"/>
      <c r="E16" s="231">
        <v>391.85588146432002</v>
      </c>
      <c r="F16" s="232"/>
      <c r="G16" s="174">
        <f t="shared" si="3"/>
        <v>412.62424318192899</v>
      </c>
      <c r="H16" s="232"/>
      <c r="I16" s="174">
        <f t="shared" si="4"/>
        <v>434.90595231375318</v>
      </c>
      <c r="J16" s="233"/>
      <c r="K16" s="174">
        <f t="shared" si="5"/>
        <v>458.82577969100959</v>
      </c>
    </row>
    <row r="17" spans="1:11" x14ac:dyDescent="0.2">
      <c r="A17" s="401"/>
      <c r="B17" s="310"/>
      <c r="C17" s="81" t="s">
        <v>186</v>
      </c>
      <c r="D17" s="161"/>
      <c r="E17" s="231">
        <v>0</v>
      </c>
      <c r="F17" s="232"/>
      <c r="G17" s="174">
        <f t="shared" si="3"/>
        <v>0</v>
      </c>
      <c r="H17" s="232"/>
      <c r="I17" s="174">
        <f t="shared" si="4"/>
        <v>0</v>
      </c>
      <c r="J17" s="233"/>
      <c r="K17" s="174">
        <f t="shared" si="5"/>
        <v>0</v>
      </c>
    </row>
    <row r="18" spans="1:11" x14ac:dyDescent="0.2">
      <c r="A18" s="401"/>
      <c r="B18" s="310"/>
      <c r="C18" s="81" t="s">
        <v>187</v>
      </c>
      <c r="D18" s="161"/>
      <c r="E18" s="231">
        <v>0</v>
      </c>
      <c r="F18" s="232"/>
      <c r="G18" s="174">
        <f t="shared" si="3"/>
        <v>0</v>
      </c>
      <c r="H18" s="232"/>
      <c r="I18" s="174">
        <f t="shared" si="4"/>
        <v>0</v>
      </c>
      <c r="J18" s="233"/>
      <c r="K18" s="174">
        <f t="shared" si="5"/>
        <v>0</v>
      </c>
    </row>
    <row r="19" spans="1:11" x14ac:dyDescent="0.2">
      <c r="A19" s="401"/>
      <c r="B19" s="310"/>
      <c r="C19" s="81"/>
      <c r="D19" s="159"/>
      <c r="E19" s="231"/>
      <c r="F19" s="232"/>
      <c r="G19" s="174"/>
      <c r="H19" s="232"/>
      <c r="I19" s="174"/>
      <c r="J19" s="233"/>
      <c r="K19" s="174"/>
    </row>
    <row r="20" spans="1:11" x14ac:dyDescent="0.2">
      <c r="A20" s="401"/>
      <c r="B20" s="310"/>
      <c r="C20" s="81" t="s">
        <v>188</v>
      </c>
      <c r="D20" s="159"/>
      <c r="E20" s="231">
        <v>0</v>
      </c>
      <c r="F20" s="232"/>
      <c r="G20" s="174">
        <f>E20*105.3/100</f>
        <v>0</v>
      </c>
      <c r="H20" s="232"/>
      <c r="I20" s="174">
        <f>G20*105.4/100</f>
        <v>0</v>
      </c>
      <c r="J20" s="233"/>
      <c r="K20" s="174">
        <f>I20*105.5/100</f>
        <v>0</v>
      </c>
    </row>
    <row r="21" spans="1:11" ht="38.25" x14ac:dyDescent="0.2">
      <c r="A21" s="401"/>
      <c r="B21" s="310"/>
      <c r="C21" s="81" t="s">
        <v>189</v>
      </c>
      <c r="D21" s="159" t="s">
        <v>196</v>
      </c>
      <c r="E21" s="231" t="s">
        <v>196</v>
      </c>
      <c r="F21" s="232" t="s">
        <v>196</v>
      </c>
      <c r="G21" s="174" t="s">
        <v>196</v>
      </c>
      <c r="H21" s="232" t="s">
        <v>196</v>
      </c>
      <c r="I21" s="174" t="s">
        <v>196</v>
      </c>
      <c r="J21" s="233" t="s">
        <v>196</v>
      </c>
      <c r="K21" s="174" t="s">
        <v>196</v>
      </c>
    </row>
    <row r="22" spans="1:11" x14ac:dyDescent="0.2">
      <c r="A22" s="401"/>
      <c r="B22" s="310"/>
      <c r="C22" s="81" t="s">
        <v>190</v>
      </c>
      <c r="D22" s="161"/>
      <c r="E22" s="231">
        <v>0</v>
      </c>
      <c r="F22" s="232"/>
      <c r="G22" s="174">
        <f t="shared" ref="G22:G23" si="6">E22*105.3/100</f>
        <v>0</v>
      </c>
      <c r="H22" s="232"/>
      <c r="I22" s="174">
        <f t="shared" ref="I22:I23" si="7">G22*105.4/100</f>
        <v>0</v>
      </c>
      <c r="J22" s="233"/>
      <c r="K22" s="174">
        <f t="shared" ref="K22:K23" si="8">I22*105.5/100</f>
        <v>0</v>
      </c>
    </row>
    <row r="23" spans="1:11" x14ac:dyDescent="0.2">
      <c r="A23" s="401"/>
      <c r="B23" s="310"/>
      <c r="C23" s="81" t="s">
        <v>191</v>
      </c>
      <c r="D23" s="161"/>
      <c r="E23" s="231">
        <v>0</v>
      </c>
      <c r="F23" s="232"/>
      <c r="G23" s="174">
        <f t="shared" si="6"/>
        <v>0</v>
      </c>
      <c r="H23" s="232"/>
      <c r="I23" s="174">
        <f t="shared" si="7"/>
        <v>0</v>
      </c>
      <c r="J23" s="233"/>
      <c r="K23" s="174">
        <f t="shared" si="8"/>
        <v>0</v>
      </c>
    </row>
    <row r="24" spans="1:11" x14ac:dyDescent="0.2">
      <c r="A24" s="401"/>
      <c r="B24" s="310"/>
      <c r="C24" s="81"/>
      <c r="D24" s="159"/>
      <c r="E24" s="231"/>
      <c r="F24" s="232"/>
      <c r="G24" s="174"/>
      <c r="H24" s="232"/>
      <c r="I24" s="174"/>
      <c r="J24" s="233"/>
      <c r="K24" s="174"/>
    </row>
    <row r="25" spans="1:11" x14ac:dyDescent="0.2">
      <c r="A25" s="401"/>
      <c r="B25" s="310"/>
      <c r="C25" s="81" t="s">
        <v>192</v>
      </c>
      <c r="D25" s="159"/>
      <c r="E25" s="231"/>
      <c r="F25" s="232"/>
      <c r="G25" s="174"/>
      <c r="H25" s="232"/>
      <c r="I25" s="174"/>
      <c r="J25" s="233"/>
      <c r="K25" s="174"/>
    </row>
    <row r="26" spans="1:11" x14ac:dyDescent="0.2">
      <c r="A26" s="401"/>
      <c r="B26" s="310"/>
      <c r="C26" s="81" t="s">
        <v>193</v>
      </c>
      <c r="D26" s="158"/>
      <c r="E26" s="231">
        <v>234.35753682432002</v>
      </c>
      <c r="F26" s="232"/>
      <c r="G26" s="174">
        <f t="shared" ref="G26:G28" si="9">E26*105.3/100</f>
        <v>246.77848627600898</v>
      </c>
      <c r="H26" s="232"/>
      <c r="I26" s="174">
        <f t="shared" ref="I26:I28" si="10">G26*105.4/100</f>
        <v>260.10452453491348</v>
      </c>
      <c r="J26" s="233"/>
      <c r="K26" s="174">
        <f t="shared" ref="K26:K32" si="11">I26*105.5/100</f>
        <v>274.41027338433372</v>
      </c>
    </row>
    <row r="27" spans="1:11" x14ac:dyDescent="0.2">
      <c r="A27" s="401"/>
      <c r="B27" s="310"/>
      <c r="C27" s="81" t="s">
        <v>194</v>
      </c>
      <c r="D27" s="158"/>
      <c r="E27" s="231">
        <v>234.35753682432002</v>
      </c>
      <c r="F27" s="232"/>
      <c r="G27" s="174">
        <f t="shared" si="9"/>
        <v>246.77848627600898</v>
      </c>
      <c r="H27" s="232"/>
      <c r="I27" s="174">
        <f t="shared" si="10"/>
        <v>260.10452453491348</v>
      </c>
      <c r="J27" s="233"/>
      <c r="K27" s="174">
        <f t="shared" si="11"/>
        <v>274.41027338433372</v>
      </c>
    </row>
    <row r="28" spans="1:11" ht="13.5" thickBot="1" x14ac:dyDescent="0.25">
      <c r="A28" s="401"/>
      <c r="B28" s="310"/>
      <c r="C28" s="162" t="s">
        <v>195</v>
      </c>
      <c r="D28" s="158"/>
      <c r="E28" s="231">
        <v>234.35753682432002</v>
      </c>
      <c r="F28" s="232"/>
      <c r="G28" s="174">
        <f t="shared" si="9"/>
        <v>246.77848627600898</v>
      </c>
      <c r="H28" s="232"/>
      <c r="I28" s="174">
        <f t="shared" si="10"/>
        <v>260.10452453491348</v>
      </c>
      <c r="J28" s="233"/>
      <c r="K28" s="174">
        <f t="shared" si="11"/>
        <v>274.41027338433372</v>
      </c>
    </row>
    <row r="29" spans="1:11" x14ac:dyDescent="0.2">
      <c r="A29" s="401"/>
      <c r="B29" s="310"/>
      <c r="C29" s="163" t="s">
        <v>197</v>
      </c>
      <c r="D29" s="160"/>
      <c r="E29" s="231"/>
      <c r="F29" s="398"/>
      <c r="G29" s="174"/>
      <c r="H29" s="398"/>
      <c r="I29" s="174"/>
      <c r="J29" s="396"/>
      <c r="K29" s="174"/>
    </row>
    <row r="30" spans="1:11" ht="79.5" customHeight="1" thickBot="1" x14ac:dyDescent="0.25">
      <c r="A30" s="404"/>
      <c r="B30" s="329"/>
      <c r="C30" s="164" t="s">
        <v>198</v>
      </c>
      <c r="D30" s="165"/>
      <c r="E30" s="235"/>
      <c r="F30" s="399"/>
      <c r="G30" s="219"/>
      <c r="H30" s="399"/>
      <c r="I30" s="219"/>
      <c r="J30" s="397"/>
      <c r="K30" s="219"/>
    </row>
    <row r="31" spans="1:11" ht="22.5" customHeight="1" x14ac:dyDescent="0.2">
      <c r="A31" s="400">
        <v>16</v>
      </c>
      <c r="B31" s="405" t="s">
        <v>199</v>
      </c>
      <c r="C31" s="166" t="s">
        <v>201</v>
      </c>
      <c r="D31" s="167"/>
      <c r="E31" s="227">
        <v>0</v>
      </c>
      <c r="F31" s="228"/>
      <c r="G31" s="174">
        <f t="shared" ref="G31:G44" si="12">E31*105.3/100</f>
        <v>0</v>
      </c>
      <c r="H31" s="228"/>
      <c r="I31" s="229">
        <f t="shared" ref="I31:I32" si="13">G31*105.4/100</f>
        <v>0</v>
      </c>
      <c r="J31" s="230"/>
      <c r="K31" s="229">
        <f t="shared" si="11"/>
        <v>0</v>
      </c>
    </row>
    <row r="32" spans="1:11" x14ac:dyDescent="0.2">
      <c r="A32" s="401"/>
      <c r="B32" s="406"/>
      <c r="C32" s="168" t="s">
        <v>202</v>
      </c>
      <c r="D32" s="169"/>
      <c r="E32" s="231">
        <v>0</v>
      </c>
      <c r="F32" s="232"/>
      <c r="G32" s="174">
        <f t="shared" si="12"/>
        <v>0</v>
      </c>
      <c r="H32" s="232"/>
      <c r="I32" s="174">
        <f t="shared" si="13"/>
        <v>0</v>
      </c>
      <c r="J32" s="233"/>
      <c r="K32" s="174">
        <f t="shared" si="11"/>
        <v>0</v>
      </c>
    </row>
    <row r="33" spans="1:11" x14ac:dyDescent="0.2">
      <c r="A33" s="401"/>
      <c r="B33" s="406"/>
      <c r="C33" s="168" t="s">
        <v>203</v>
      </c>
      <c r="D33" s="169"/>
      <c r="E33" s="231">
        <v>0</v>
      </c>
      <c r="F33" s="232"/>
      <c r="G33" s="174">
        <f t="shared" si="12"/>
        <v>0</v>
      </c>
      <c r="H33" s="232"/>
      <c r="I33" s="174">
        <f>G33*105.4/100</f>
        <v>0</v>
      </c>
      <c r="J33" s="233"/>
      <c r="K33" s="174">
        <f>I33*105.5/100</f>
        <v>0</v>
      </c>
    </row>
    <row r="34" spans="1:11" x14ac:dyDescent="0.2">
      <c r="A34" s="401"/>
      <c r="B34" s="406"/>
      <c r="C34" s="168" t="s">
        <v>204</v>
      </c>
      <c r="D34" s="169"/>
      <c r="E34" s="231">
        <v>0</v>
      </c>
      <c r="F34" s="232"/>
      <c r="G34" s="174">
        <f t="shared" si="12"/>
        <v>0</v>
      </c>
      <c r="H34" s="232"/>
      <c r="I34" s="174">
        <f t="shared" ref="I34:I35" si="14">G34*105.4/100</f>
        <v>0</v>
      </c>
      <c r="J34" s="233"/>
      <c r="K34" s="174">
        <f t="shared" ref="K34:K35" si="15">I34*105.5/100</f>
        <v>0</v>
      </c>
    </row>
    <row r="35" spans="1:11" ht="25.5" x14ac:dyDescent="0.2">
      <c r="A35" s="401"/>
      <c r="B35" s="406"/>
      <c r="C35" s="168" t="s">
        <v>205</v>
      </c>
      <c r="D35" s="169"/>
      <c r="E35" s="231">
        <v>0</v>
      </c>
      <c r="F35" s="232"/>
      <c r="G35" s="174">
        <f t="shared" si="12"/>
        <v>0</v>
      </c>
      <c r="H35" s="232"/>
      <c r="I35" s="174">
        <f t="shared" si="14"/>
        <v>0</v>
      </c>
      <c r="J35" s="233"/>
      <c r="K35" s="174">
        <f t="shared" si="15"/>
        <v>0</v>
      </c>
    </row>
    <row r="36" spans="1:11" ht="25.5" x14ac:dyDescent="0.2">
      <c r="A36" s="401"/>
      <c r="B36" s="406"/>
      <c r="C36" s="168" t="s">
        <v>206</v>
      </c>
      <c r="D36" s="160"/>
      <c r="E36" s="231">
        <v>0</v>
      </c>
      <c r="F36" s="232"/>
      <c r="G36" s="174">
        <f t="shared" si="12"/>
        <v>0</v>
      </c>
      <c r="H36" s="232"/>
      <c r="I36" s="174">
        <f t="shared" ref="I36:I44" si="16">G36*105.4/100</f>
        <v>0</v>
      </c>
      <c r="J36" s="233"/>
      <c r="K36" s="174">
        <f>I36*105.5/100</f>
        <v>0</v>
      </c>
    </row>
    <row r="37" spans="1:11" x14ac:dyDescent="0.2">
      <c r="A37" s="401"/>
      <c r="B37" s="406"/>
      <c r="C37" s="168" t="s">
        <v>207</v>
      </c>
      <c r="D37" s="169"/>
      <c r="E37" s="231">
        <v>0</v>
      </c>
      <c r="F37" s="232"/>
      <c r="G37" s="174">
        <f t="shared" si="12"/>
        <v>0</v>
      </c>
      <c r="H37" s="232"/>
      <c r="I37" s="174">
        <f t="shared" si="16"/>
        <v>0</v>
      </c>
      <c r="J37" s="233"/>
      <c r="K37" s="174">
        <f t="shared" ref="K37:K44" si="17">I37*105.5/100</f>
        <v>0</v>
      </c>
    </row>
    <row r="38" spans="1:11" x14ac:dyDescent="0.2">
      <c r="A38" s="401"/>
      <c r="B38" s="406"/>
      <c r="C38" s="168" t="s">
        <v>208</v>
      </c>
      <c r="D38" s="160"/>
      <c r="E38" s="231">
        <v>0</v>
      </c>
      <c r="F38" s="232"/>
      <c r="G38" s="174">
        <f t="shared" si="12"/>
        <v>0</v>
      </c>
      <c r="H38" s="232"/>
      <c r="I38" s="174">
        <f t="shared" si="16"/>
        <v>0</v>
      </c>
      <c r="J38" s="233"/>
      <c r="K38" s="174">
        <f t="shared" si="17"/>
        <v>0</v>
      </c>
    </row>
    <row r="39" spans="1:11" x14ac:dyDescent="0.2">
      <c r="A39" s="401"/>
      <c r="B39" s="406"/>
      <c r="C39" s="168" t="s">
        <v>164</v>
      </c>
      <c r="D39" s="169"/>
      <c r="E39" s="231">
        <v>0</v>
      </c>
      <c r="F39" s="232"/>
      <c r="G39" s="174">
        <f t="shared" si="12"/>
        <v>0</v>
      </c>
      <c r="H39" s="232"/>
      <c r="I39" s="174">
        <f t="shared" si="16"/>
        <v>0</v>
      </c>
      <c r="J39" s="233"/>
      <c r="K39" s="174">
        <f t="shared" si="17"/>
        <v>0</v>
      </c>
    </row>
    <row r="40" spans="1:11" x14ac:dyDescent="0.2">
      <c r="A40" s="401"/>
      <c r="B40" s="406"/>
      <c r="C40" s="168" t="s">
        <v>209</v>
      </c>
      <c r="D40" s="169"/>
      <c r="E40" s="231">
        <v>0</v>
      </c>
      <c r="F40" s="232"/>
      <c r="G40" s="174">
        <f t="shared" si="12"/>
        <v>0</v>
      </c>
      <c r="H40" s="232"/>
      <c r="I40" s="174">
        <f t="shared" si="16"/>
        <v>0</v>
      </c>
      <c r="J40" s="233"/>
      <c r="K40" s="174">
        <f t="shared" si="17"/>
        <v>0</v>
      </c>
    </row>
    <row r="41" spans="1:11" ht="13.5" thickBot="1" x14ac:dyDescent="0.25">
      <c r="A41" s="401"/>
      <c r="B41" s="406"/>
      <c r="C41" s="168" t="s">
        <v>210</v>
      </c>
      <c r="D41" s="213"/>
      <c r="E41" s="236">
        <v>30.239682170879995</v>
      </c>
      <c r="F41" s="237"/>
      <c r="G41" s="238">
        <f t="shared" si="12"/>
        <v>31.842385325936633</v>
      </c>
      <c r="H41" s="237"/>
      <c r="I41" s="238">
        <f t="shared" si="16"/>
        <v>33.561874133537209</v>
      </c>
      <c r="J41" s="239"/>
      <c r="K41" s="238">
        <f t="shared" si="17"/>
        <v>35.407777210881754</v>
      </c>
    </row>
    <row r="42" spans="1:11" ht="54" customHeight="1" x14ac:dyDescent="0.2">
      <c r="A42" s="402"/>
      <c r="B42" s="407" t="s">
        <v>200</v>
      </c>
      <c r="C42" s="214" t="s">
        <v>211</v>
      </c>
      <c r="D42" s="170"/>
      <c r="E42" s="227">
        <v>78.119178941439998</v>
      </c>
      <c r="F42" s="228"/>
      <c r="G42" s="229">
        <f t="shared" si="12"/>
        <v>82.259495425336311</v>
      </c>
      <c r="H42" s="228"/>
      <c r="I42" s="229">
        <f t="shared" si="16"/>
        <v>86.701508178304479</v>
      </c>
      <c r="J42" s="230"/>
      <c r="K42" s="229">
        <f t="shared" si="17"/>
        <v>91.470091128111221</v>
      </c>
    </row>
    <row r="43" spans="1:11" x14ac:dyDescent="0.2">
      <c r="A43" s="402"/>
      <c r="B43" s="408"/>
      <c r="C43" s="215" t="s">
        <v>212</v>
      </c>
      <c r="D43" s="171"/>
      <c r="E43" s="231">
        <v>313.73670252288002</v>
      </c>
      <c r="F43" s="232"/>
      <c r="G43" s="174">
        <f t="shared" si="12"/>
        <v>330.36474775659264</v>
      </c>
      <c r="H43" s="232"/>
      <c r="I43" s="174">
        <f t="shared" si="16"/>
        <v>348.20444413544863</v>
      </c>
      <c r="J43" s="233"/>
      <c r="K43" s="174">
        <f t="shared" si="17"/>
        <v>367.35568856289831</v>
      </c>
    </row>
    <row r="44" spans="1:11" ht="13.5" thickBot="1" x14ac:dyDescent="0.25">
      <c r="A44" s="403"/>
      <c r="B44" s="409"/>
      <c r="C44" s="216" t="s">
        <v>213</v>
      </c>
      <c r="D44" s="165" t="s">
        <v>359</v>
      </c>
      <c r="E44" s="235">
        <v>313.73670252288002</v>
      </c>
      <c r="F44" s="240" t="s">
        <v>359</v>
      </c>
      <c r="G44" s="219">
        <f t="shared" si="12"/>
        <v>330.36474775659264</v>
      </c>
      <c r="H44" s="240" t="s">
        <v>359</v>
      </c>
      <c r="I44" s="219">
        <f t="shared" si="16"/>
        <v>348.20444413544863</v>
      </c>
      <c r="J44" s="241" t="s">
        <v>359</v>
      </c>
      <c r="K44" s="219">
        <f t="shared" si="17"/>
        <v>367.35568856289831</v>
      </c>
    </row>
  </sheetData>
  <mergeCells count="15">
    <mergeCell ref="A31:A44"/>
    <mergeCell ref="A1:A2"/>
    <mergeCell ref="B1:B2"/>
    <mergeCell ref="C1:C2"/>
    <mergeCell ref="A3:A30"/>
    <mergeCell ref="B3:B30"/>
    <mergeCell ref="B31:B41"/>
    <mergeCell ref="B42:B44"/>
    <mergeCell ref="J1:K2"/>
    <mergeCell ref="J29:J30"/>
    <mergeCell ref="H1:I2"/>
    <mergeCell ref="H29:H30"/>
    <mergeCell ref="D1:E2"/>
    <mergeCell ref="F1:G2"/>
    <mergeCell ref="F29:F3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7"/>
  <sheetViews>
    <sheetView topLeftCell="A71" zoomScaleNormal="100" workbookViewId="0">
      <selection activeCell="E42" sqref="E42"/>
    </sheetView>
  </sheetViews>
  <sheetFormatPr defaultRowHeight="12.75" x14ac:dyDescent="0.2"/>
  <cols>
    <col min="1" max="1" width="9" style="5"/>
    <col min="2" max="2" width="3" style="5" customWidth="1"/>
    <col min="3" max="3" width="16.125" style="5" customWidth="1"/>
    <col min="4" max="4" width="30.125" style="5" customWidth="1"/>
    <col min="5" max="5" width="15.25" style="5" customWidth="1"/>
    <col min="6" max="6" width="9.75" style="5" customWidth="1"/>
    <col min="7" max="7" width="13.875" style="5" customWidth="1"/>
    <col min="8" max="8" width="11" style="5" bestFit="1" customWidth="1"/>
    <col min="9" max="9" width="15.375" style="5" customWidth="1"/>
    <col min="10" max="10" width="10" style="5" customWidth="1"/>
    <col min="11" max="11" width="13.875" style="5" customWidth="1"/>
    <col min="12" max="12" width="10.875" style="5" customWidth="1"/>
    <col min="13" max="16384" width="9" style="5"/>
  </cols>
  <sheetData>
    <row r="1" spans="1:12" ht="48" customHeight="1" x14ac:dyDescent="0.2">
      <c r="A1" s="314" t="s">
        <v>0</v>
      </c>
      <c r="B1" s="315"/>
      <c r="C1" s="341" t="s">
        <v>1</v>
      </c>
      <c r="D1" s="341" t="s">
        <v>2</v>
      </c>
      <c r="E1" s="314" t="s">
        <v>648</v>
      </c>
      <c r="F1" s="416"/>
      <c r="G1" s="413" t="s">
        <v>650</v>
      </c>
      <c r="H1" s="416"/>
      <c r="I1" s="413" t="s">
        <v>651</v>
      </c>
      <c r="J1" s="416"/>
      <c r="K1" s="413" t="s">
        <v>652</v>
      </c>
      <c r="L1" s="315"/>
    </row>
    <row r="2" spans="1:12" ht="13.5" thickBot="1" x14ac:dyDescent="0.25">
      <c r="A2" s="316"/>
      <c r="B2" s="317"/>
      <c r="C2" s="342"/>
      <c r="D2" s="342"/>
      <c r="E2" s="418"/>
      <c r="F2" s="417"/>
      <c r="G2" s="414"/>
      <c r="H2" s="417"/>
      <c r="I2" s="414"/>
      <c r="J2" s="417"/>
      <c r="K2" s="414"/>
      <c r="L2" s="415"/>
    </row>
    <row r="3" spans="1:12" s="71" customFormat="1" ht="33" customHeight="1" x14ac:dyDescent="0.2">
      <c r="A3" s="310"/>
      <c r="B3" s="419">
        <v>17</v>
      </c>
      <c r="C3" s="191" t="s">
        <v>214</v>
      </c>
      <c r="D3" s="280" t="s">
        <v>216</v>
      </c>
      <c r="E3" s="93" t="s">
        <v>360</v>
      </c>
      <c r="F3" s="281">
        <v>357.83623902208006</v>
      </c>
      <c r="G3" s="93" t="s">
        <v>360</v>
      </c>
      <c r="H3" s="281">
        <f>F3*105.3/100</f>
        <v>376.80155969025031</v>
      </c>
      <c r="I3" s="93" t="s">
        <v>360</v>
      </c>
      <c r="J3" s="281">
        <f>H3*105.4/100</f>
        <v>397.14884391352388</v>
      </c>
      <c r="K3" s="93" t="s">
        <v>360</v>
      </c>
      <c r="L3" s="282">
        <f>J3*105.5/100</f>
        <v>418.99203032876773</v>
      </c>
    </row>
    <row r="4" spans="1:12" s="71" customFormat="1" ht="15" customHeight="1" x14ac:dyDescent="0.2">
      <c r="A4" s="310"/>
      <c r="B4" s="420"/>
      <c r="C4" s="192"/>
      <c r="D4" s="220" t="s">
        <v>217</v>
      </c>
      <c r="E4" s="87"/>
      <c r="F4" s="172">
        <v>90.719046512639991</v>
      </c>
      <c r="G4" s="87"/>
      <c r="H4" s="172">
        <f>F4*105.3/100</f>
        <v>95.527155977809912</v>
      </c>
      <c r="I4" s="87"/>
      <c r="J4" s="172">
        <f>H4*105.4/100</f>
        <v>100.68562240061165</v>
      </c>
      <c r="K4" s="87"/>
      <c r="L4" s="176">
        <f>J4*105.5/100</f>
        <v>106.2233316326453</v>
      </c>
    </row>
    <row r="5" spans="1:12" s="71" customFormat="1" x14ac:dyDescent="0.2">
      <c r="A5" s="310"/>
      <c r="B5" s="420"/>
      <c r="C5" s="192" t="s">
        <v>215</v>
      </c>
      <c r="D5" s="220" t="s">
        <v>355</v>
      </c>
      <c r="E5" s="89"/>
      <c r="F5" s="172">
        <v>0</v>
      </c>
      <c r="G5" s="89"/>
      <c r="H5" s="172">
        <f t="shared" ref="H5:H26" si="0">F5*105.3/100</f>
        <v>0</v>
      </c>
      <c r="I5" s="89"/>
      <c r="J5" s="172">
        <f t="shared" ref="J5:J34" si="1">H5*105.4/100</f>
        <v>0</v>
      </c>
      <c r="K5" s="89"/>
      <c r="L5" s="176">
        <f t="shared" ref="L5:L34" si="2">J5*105.5/100</f>
        <v>0</v>
      </c>
    </row>
    <row r="6" spans="1:12" s="71" customFormat="1" ht="45" customHeight="1" x14ac:dyDescent="0.2">
      <c r="A6" s="310"/>
      <c r="B6" s="420"/>
      <c r="C6" s="192"/>
      <c r="D6" s="220" t="s">
        <v>12</v>
      </c>
      <c r="E6" s="82" t="s">
        <v>363</v>
      </c>
      <c r="F6" s="172" t="s">
        <v>603</v>
      </c>
      <c r="G6" s="82" t="s">
        <v>363</v>
      </c>
      <c r="H6" s="255" t="s">
        <v>678</v>
      </c>
      <c r="I6" s="82" t="s">
        <v>363</v>
      </c>
      <c r="J6" s="255" t="s">
        <v>679</v>
      </c>
      <c r="K6" s="82" t="s">
        <v>363</v>
      </c>
      <c r="L6" s="283" t="s">
        <v>680</v>
      </c>
    </row>
    <row r="7" spans="1:12" s="71" customFormat="1" x14ac:dyDescent="0.2">
      <c r="A7" s="310"/>
      <c r="B7" s="420"/>
      <c r="C7" s="192"/>
      <c r="D7" s="220" t="s">
        <v>356</v>
      </c>
      <c r="E7" s="87"/>
      <c r="F7" s="172">
        <v>3.5660002559999993</v>
      </c>
      <c r="G7" s="87"/>
      <c r="H7" s="172">
        <f t="shared" si="0"/>
        <v>3.7549982695679991</v>
      </c>
      <c r="I7" s="87"/>
      <c r="J7" s="172">
        <f t="shared" si="1"/>
        <v>3.9577681761246715</v>
      </c>
      <c r="K7" s="284"/>
      <c r="L7" s="176">
        <f t="shared" si="2"/>
        <v>4.1754454258115281</v>
      </c>
    </row>
    <row r="8" spans="1:12" x14ac:dyDescent="0.2">
      <c r="A8" s="310"/>
      <c r="B8" s="420"/>
      <c r="C8" s="84"/>
      <c r="D8" s="38" t="s">
        <v>218</v>
      </c>
      <c r="E8" s="3" t="s">
        <v>353</v>
      </c>
      <c r="F8" s="173">
        <v>265.85720575232</v>
      </c>
      <c r="G8" s="3" t="s">
        <v>353</v>
      </c>
      <c r="H8" s="172">
        <f t="shared" si="0"/>
        <v>279.94763765719296</v>
      </c>
      <c r="I8" s="3" t="s">
        <v>353</v>
      </c>
      <c r="J8" s="173">
        <f t="shared" si="1"/>
        <v>295.06481009068136</v>
      </c>
      <c r="K8" s="3" t="s">
        <v>353</v>
      </c>
      <c r="L8" s="174">
        <f t="shared" si="2"/>
        <v>311.29337464566885</v>
      </c>
    </row>
    <row r="9" spans="1:12" x14ac:dyDescent="0.2">
      <c r="A9" s="310"/>
      <c r="B9" s="420"/>
      <c r="C9" s="84"/>
      <c r="D9" s="38" t="s">
        <v>219</v>
      </c>
      <c r="E9" s="3" t="s">
        <v>353</v>
      </c>
      <c r="F9" s="173">
        <v>265.85720575232</v>
      </c>
      <c r="G9" s="3" t="s">
        <v>353</v>
      </c>
      <c r="H9" s="172">
        <f t="shared" si="0"/>
        <v>279.94763765719296</v>
      </c>
      <c r="I9" s="3" t="s">
        <v>353</v>
      </c>
      <c r="J9" s="173">
        <f t="shared" si="1"/>
        <v>295.06481009068136</v>
      </c>
      <c r="K9" s="3" t="s">
        <v>353</v>
      </c>
      <c r="L9" s="174">
        <f t="shared" si="2"/>
        <v>311.29337464566885</v>
      </c>
    </row>
    <row r="10" spans="1:12" x14ac:dyDescent="0.2">
      <c r="A10" s="310"/>
      <c r="B10" s="420"/>
      <c r="C10" s="84"/>
      <c r="D10" s="38" t="s">
        <v>220</v>
      </c>
      <c r="E10" s="75" t="s">
        <v>658</v>
      </c>
      <c r="F10" s="173">
        <v>2653.5321104947202</v>
      </c>
      <c r="G10" s="75" t="s">
        <v>658</v>
      </c>
      <c r="H10" s="172">
        <f t="shared" si="0"/>
        <v>2794.1693123509403</v>
      </c>
      <c r="I10" s="75" t="s">
        <v>658</v>
      </c>
      <c r="J10" s="173">
        <f t="shared" si="1"/>
        <v>2945.0544552178912</v>
      </c>
      <c r="K10" s="75" t="s">
        <v>658</v>
      </c>
      <c r="L10" s="174">
        <f t="shared" si="2"/>
        <v>3107.0324502548751</v>
      </c>
    </row>
    <row r="11" spans="1:12" x14ac:dyDescent="0.2">
      <c r="A11" s="310"/>
      <c r="B11" s="420"/>
      <c r="C11" s="84"/>
      <c r="D11" s="38" t="s">
        <v>221</v>
      </c>
      <c r="E11" s="75" t="s">
        <v>658</v>
      </c>
      <c r="F11" s="173">
        <v>4644.3111867443195</v>
      </c>
      <c r="G11" s="75" t="s">
        <v>658</v>
      </c>
      <c r="H11" s="172">
        <f t="shared" si="0"/>
        <v>4890.4596796417682</v>
      </c>
      <c r="I11" s="75" t="s">
        <v>658</v>
      </c>
      <c r="J11" s="173">
        <f t="shared" si="1"/>
        <v>5154.5445023424236</v>
      </c>
      <c r="K11" s="75" t="s">
        <v>658</v>
      </c>
      <c r="L11" s="174">
        <f t="shared" si="2"/>
        <v>5438.0444499712567</v>
      </c>
    </row>
    <row r="12" spans="1:12" x14ac:dyDescent="0.2">
      <c r="A12" s="310"/>
      <c r="B12" s="420"/>
      <c r="C12" s="84"/>
      <c r="D12" s="38" t="s">
        <v>222</v>
      </c>
      <c r="E12" s="75" t="s">
        <v>658</v>
      </c>
      <c r="F12" s="173">
        <v>2387.6749047424</v>
      </c>
      <c r="G12" s="75" t="s">
        <v>658</v>
      </c>
      <c r="H12" s="172">
        <f t="shared" si="0"/>
        <v>2514.221674693747</v>
      </c>
      <c r="I12" s="75" t="s">
        <v>658</v>
      </c>
      <c r="J12" s="173">
        <f t="shared" si="1"/>
        <v>2649.9896451272093</v>
      </c>
      <c r="K12" s="75" t="s">
        <v>658</v>
      </c>
      <c r="L12" s="174">
        <f t="shared" si="2"/>
        <v>2795.7390756092059</v>
      </c>
    </row>
    <row r="13" spans="1:12" x14ac:dyDescent="0.2">
      <c r="A13" s="310"/>
      <c r="B13" s="420"/>
      <c r="C13" s="84"/>
      <c r="D13" s="38" t="s">
        <v>223</v>
      </c>
      <c r="E13" s="75" t="s">
        <v>660</v>
      </c>
      <c r="F13" s="173">
        <v>861.83094187007998</v>
      </c>
      <c r="G13" s="75" t="s">
        <v>660</v>
      </c>
      <c r="H13" s="172">
        <f t="shared" si="0"/>
        <v>907.50798178919422</v>
      </c>
      <c r="I13" s="75" t="s">
        <v>660</v>
      </c>
      <c r="J13" s="173">
        <f t="shared" si="1"/>
        <v>956.51341280581084</v>
      </c>
      <c r="K13" s="75" t="s">
        <v>660</v>
      </c>
      <c r="L13" s="174">
        <f t="shared" si="2"/>
        <v>1009.1216505101304</v>
      </c>
    </row>
    <row r="14" spans="1:12" x14ac:dyDescent="0.2">
      <c r="A14" s="310"/>
      <c r="B14" s="420"/>
      <c r="C14" s="84"/>
      <c r="D14" s="38" t="s">
        <v>224</v>
      </c>
      <c r="E14" s="75" t="s">
        <v>660</v>
      </c>
      <c r="F14" s="173">
        <v>1857.22047999488</v>
      </c>
      <c r="G14" s="75" t="s">
        <v>660</v>
      </c>
      <c r="H14" s="172">
        <f t="shared" si="0"/>
        <v>1955.6531654346086</v>
      </c>
      <c r="I14" s="75" t="s">
        <v>660</v>
      </c>
      <c r="J14" s="173">
        <f t="shared" si="1"/>
        <v>2061.2584363680776</v>
      </c>
      <c r="K14" s="75" t="s">
        <v>660</v>
      </c>
      <c r="L14" s="174">
        <f t="shared" si="2"/>
        <v>2174.6276503683221</v>
      </c>
    </row>
    <row r="15" spans="1:12" x14ac:dyDescent="0.2">
      <c r="A15" s="310"/>
      <c r="B15" s="420"/>
      <c r="C15" s="84"/>
      <c r="D15" s="38" t="s">
        <v>225</v>
      </c>
      <c r="E15" s="75" t="s">
        <v>660</v>
      </c>
      <c r="F15" s="173">
        <v>1857.22047999488</v>
      </c>
      <c r="G15" s="75" t="s">
        <v>660</v>
      </c>
      <c r="H15" s="172">
        <f t="shared" si="0"/>
        <v>1955.6531654346086</v>
      </c>
      <c r="I15" s="75" t="s">
        <v>660</v>
      </c>
      <c r="J15" s="173">
        <f t="shared" si="1"/>
        <v>2061.2584363680776</v>
      </c>
      <c r="K15" s="75" t="s">
        <v>660</v>
      </c>
      <c r="L15" s="174">
        <f t="shared" si="2"/>
        <v>2174.6276503683221</v>
      </c>
    </row>
    <row r="16" spans="1:12" x14ac:dyDescent="0.2">
      <c r="A16" s="310"/>
      <c r="B16" s="420"/>
      <c r="C16" s="84"/>
      <c r="D16" s="38" t="s">
        <v>226</v>
      </c>
      <c r="E16" s="75" t="s">
        <v>660</v>
      </c>
      <c r="F16" s="173">
        <v>1857.22047999488</v>
      </c>
      <c r="G16" s="75" t="s">
        <v>660</v>
      </c>
      <c r="H16" s="172">
        <f t="shared" si="0"/>
        <v>1955.6531654346086</v>
      </c>
      <c r="I16" s="75" t="s">
        <v>660</v>
      </c>
      <c r="J16" s="173">
        <f t="shared" si="1"/>
        <v>2061.2584363680776</v>
      </c>
      <c r="K16" s="75" t="s">
        <v>660</v>
      </c>
      <c r="L16" s="174">
        <f t="shared" si="2"/>
        <v>2174.6276503683221</v>
      </c>
    </row>
    <row r="17" spans="1:12" x14ac:dyDescent="0.2">
      <c r="A17" s="310"/>
      <c r="B17" s="420"/>
      <c r="C17" s="84"/>
      <c r="D17" s="38" t="s">
        <v>227</v>
      </c>
      <c r="E17" s="75" t="s">
        <v>660</v>
      </c>
      <c r="F17" s="173">
        <v>928.61023999743998</v>
      </c>
      <c r="G17" s="75" t="s">
        <v>660</v>
      </c>
      <c r="H17" s="172">
        <f t="shared" si="0"/>
        <v>977.82658271730429</v>
      </c>
      <c r="I17" s="75" t="s">
        <v>660</v>
      </c>
      <c r="J17" s="173">
        <f t="shared" si="1"/>
        <v>1030.6292181840388</v>
      </c>
      <c r="K17" s="75" t="s">
        <v>660</v>
      </c>
      <c r="L17" s="174">
        <f t="shared" si="2"/>
        <v>1087.313825184161</v>
      </c>
    </row>
    <row r="18" spans="1:12" x14ac:dyDescent="0.2">
      <c r="A18" s="310"/>
      <c r="B18" s="420"/>
      <c r="C18" s="84"/>
      <c r="D18" s="38" t="s">
        <v>228</v>
      </c>
      <c r="E18" s="75" t="s">
        <v>660</v>
      </c>
      <c r="F18" s="173">
        <v>1857.22047999488</v>
      </c>
      <c r="G18" s="75" t="s">
        <v>660</v>
      </c>
      <c r="H18" s="172">
        <f t="shared" si="0"/>
        <v>1955.6531654346086</v>
      </c>
      <c r="I18" s="75" t="s">
        <v>660</v>
      </c>
      <c r="J18" s="173">
        <f t="shared" si="1"/>
        <v>2061.2584363680776</v>
      </c>
      <c r="K18" s="75" t="s">
        <v>660</v>
      </c>
      <c r="L18" s="174">
        <f t="shared" si="2"/>
        <v>2174.6276503683221</v>
      </c>
    </row>
    <row r="19" spans="1:12" x14ac:dyDescent="0.2">
      <c r="A19" s="310"/>
      <c r="B19" s="420"/>
      <c r="C19" s="84"/>
      <c r="D19" s="38" t="s">
        <v>229</v>
      </c>
      <c r="E19" s="75" t="s">
        <v>660</v>
      </c>
      <c r="F19" s="173">
        <v>2123.0776857471997</v>
      </c>
      <c r="G19" s="75" t="s">
        <v>660</v>
      </c>
      <c r="H19" s="172">
        <f t="shared" si="0"/>
        <v>2235.600803091801</v>
      </c>
      <c r="I19" s="75" t="s">
        <v>660</v>
      </c>
      <c r="J19" s="173">
        <f t="shared" si="1"/>
        <v>2356.3232464587581</v>
      </c>
      <c r="K19" s="75" t="s">
        <v>660</v>
      </c>
      <c r="L19" s="174">
        <f t="shared" si="2"/>
        <v>2485.9210250139895</v>
      </c>
    </row>
    <row r="20" spans="1:12" x14ac:dyDescent="0.2">
      <c r="A20" s="310"/>
      <c r="B20" s="420"/>
      <c r="C20" s="84"/>
      <c r="D20" s="38" t="s">
        <v>230</v>
      </c>
      <c r="E20" s="75" t="s">
        <v>660</v>
      </c>
      <c r="F20" s="173">
        <v>420.83557687808002</v>
      </c>
      <c r="G20" s="75" t="s">
        <v>660</v>
      </c>
      <c r="H20" s="172">
        <f t="shared" si="0"/>
        <v>443.13986245261827</v>
      </c>
      <c r="I20" s="75" t="s">
        <v>660</v>
      </c>
      <c r="J20" s="173">
        <f t="shared" si="1"/>
        <v>467.0694150250597</v>
      </c>
      <c r="K20" s="75" t="s">
        <v>660</v>
      </c>
      <c r="L20" s="174">
        <f t="shared" si="2"/>
        <v>492.75823285143798</v>
      </c>
    </row>
    <row r="21" spans="1:12" x14ac:dyDescent="0.2">
      <c r="A21" s="310"/>
      <c r="B21" s="420"/>
      <c r="C21" s="84"/>
      <c r="D21" s="38" t="s">
        <v>231</v>
      </c>
      <c r="E21" s="75" t="s">
        <v>660</v>
      </c>
      <c r="F21" s="173">
        <v>1592.6232609996798</v>
      </c>
      <c r="G21" s="75" t="s">
        <v>660</v>
      </c>
      <c r="H21" s="172">
        <f t="shared" si="0"/>
        <v>1677.0322938326626</v>
      </c>
      <c r="I21" s="75" t="s">
        <v>660</v>
      </c>
      <c r="J21" s="173">
        <f t="shared" si="1"/>
        <v>1767.5920376996264</v>
      </c>
      <c r="K21" s="75" t="s">
        <v>660</v>
      </c>
      <c r="L21" s="174">
        <f t="shared" si="2"/>
        <v>1864.8095997731059</v>
      </c>
    </row>
    <row r="22" spans="1:12" x14ac:dyDescent="0.2">
      <c r="A22" s="310"/>
      <c r="B22" s="420"/>
      <c r="C22" s="86"/>
      <c r="D22" s="38" t="s">
        <v>232</v>
      </c>
      <c r="E22" s="75" t="s">
        <v>660</v>
      </c>
      <c r="F22" s="173">
        <v>405.71573579263992</v>
      </c>
      <c r="G22" s="75" t="s">
        <v>660</v>
      </c>
      <c r="H22" s="172">
        <f t="shared" si="0"/>
        <v>427.21866978964977</v>
      </c>
      <c r="I22" s="75" t="s">
        <v>660</v>
      </c>
      <c r="J22" s="173">
        <f t="shared" si="1"/>
        <v>450.28847795829091</v>
      </c>
      <c r="K22" s="75" t="s">
        <v>660</v>
      </c>
      <c r="L22" s="174">
        <f t="shared" si="2"/>
        <v>475.0543442459969</v>
      </c>
    </row>
    <row r="23" spans="1:12" x14ac:dyDescent="0.2">
      <c r="A23" s="310"/>
      <c r="B23" s="420"/>
      <c r="C23" s="86"/>
      <c r="D23" s="38" t="s">
        <v>233</v>
      </c>
      <c r="E23" s="75" t="s">
        <v>660</v>
      </c>
      <c r="F23" s="173">
        <v>643.85323288832001</v>
      </c>
      <c r="G23" s="75" t="s">
        <v>660</v>
      </c>
      <c r="H23" s="172">
        <f t="shared" si="0"/>
        <v>677.97745423140088</v>
      </c>
      <c r="I23" s="75" t="s">
        <v>660</v>
      </c>
      <c r="J23" s="173">
        <f t="shared" si="1"/>
        <v>714.58823675989652</v>
      </c>
      <c r="K23" s="75" t="s">
        <v>660</v>
      </c>
      <c r="L23" s="174">
        <f t="shared" si="2"/>
        <v>753.89058978169078</v>
      </c>
    </row>
    <row r="24" spans="1:12" x14ac:dyDescent="0.2">
      <c r="A24" s="310"/>
      <c r="B24" s="420"/>
      <c r="C24" s="86"/>
      <c r="D24" s="38" t="s">
        <v>234</v>
      </c>
      <c r="E24" s="75" t="s">
        <v>660</v>
      </c>
      <c r="F24" s="173">
        <v>61.739351098880007</v>
      </c>
      <c r="G24" s="75" t="s">
        <v>660</v>
      </c>
      <c r="H24" s="172">
        <f t="shared" si="0"/>
        <v>65.011536707120655</v>
      </c>
      <c r="I24" s="75" t="s">
        <v>660</v>
      </c>
      <c r="J24" s="173">
        <f t="shared" si="1"/>
        <v>68.52215968930517</v>
      </c>
      <c r="K24" s="75" t="s">
        <v>660</v>
      </c>
      <c r="L24" s="174">
        <f t="shared" si="2"/>
        <v>72.29087847221696</v>
      </c>
    </row>
    <row r="25" spans="1:12" x14ac:dyDescent="0.2">
      <c r="A25" s="310"/>
      <c r="B25" s="420"/>
      <c r="C25" s="86"/>
      <c r="D25" s="38" t="s">
        <v>235</v>
      </c>
      <c r="E25" s="3" t="s">
        <v>362</v>
      </c>
      <c r="F25" s="173">
        <v>125.99867571200001</v>
      </c>
      <c r="G25" s="3" t="s">
        <v>362</v>
      </c>
      <c r="H25" s="172">
        <f t="shared" si="0"/>
        <v>132.676605524736</v>
      </c>
      <c r="I25" s="3" t="s">
        <v>362</v>
      </c>
      <c r="J25" s="173">
        <f t="shared" si="1"/>
        <v>139.84114222307176</v>
      </c>
      <c r="K25" s="3" t="s">
        <v>362</v>
      </c>
      <c r="L25" s="174">
        <f t="shared" si="2"/>
        <v>147.53240504534071</v>
      </c>
    </row>
    <row r="26" spans="1:12" x14ac:dyDescent="0.2">
      <c r="A26" s="310"/>
      <c r="B26" s="420"/>
      <c r="C26" s="86"/>
      <c r="D26" s="38" t="s">
        <v>236</v>
      </c>
      <c r="E26" s="3" t="s">
        <v>362</v>
      </c>
      <c r="F26" s="173">
        <v>61.739351098880007</v>
      </c>
      <c r="G26" s="3" t="s">
        <v>362</v>
      </c>
      <c r="H26" s="172">
        <f t="shared" si="0"/>
        <v>65.011536707120655</v>
      </c>
      <c r="I26" s="3" t="s">
        <v>362</v>
      </c>
      <c r="J26" s="173">
        <f t="shared" si="1"/>
        <v>68.52215968930517</v>
      </c>
      <c r="K26" s="3" t="s">
        <v>362</v>
      </c>
      <c r="L26" s="174">
        <f t="shared" si="2"/>
        <v>72.29087847221696</v>
      </c>
    </row>
    <row r="27" spans="1:12" s="71" customFormat="1" x14ac:dyDescent="0.2">
      <c r="A27" s="310"/>
      <c r="B27" s="420"/>
      <c r="C27" s="175"/>
      <c r="D27" s="220" t="s">
        <v>237</v>
      </c>
      <c r="E27" s="82" t="s">
        <v>361</v>
      </c>
      <c r="F27" s="172">
        <v>50.399470284799989</v>
      </c>
      <c r="G27" s="82" t="s">
        <v>361</v>
      </c>
      <c r="H27" s="172">
        <f>F27*105.3/100</f>
        <v>53.070642209894388</v>
      </c>
      <c r="I27" s="82" t="s">
        <v>361</v>
      </c>
      <c r="J27" s="172">
        <f t="shared" si="1"/>
        <v>55.936456889228687</v>
      </c>
      <c r="K27" s="82" t="s">
        <v>361</v>
      </c>
      <c r="L27" s="176">
        <f t="shared" si="2"/>
        <v>59.012962018136271</v>
      </c>
    </row>
    <row r="28" spans="1:12" x14ac:dyDescent="0.2">
      <c r="A28" s="310"/>
      <c r="B28" s="420"/>
      <c r="C28" s="86"/>
      <c r="D28" s="38" t="s">
        <v>238</v>
      </c>
      <c r="E28" s="75" t="s">
        <v>660</v>
      </c>
      <c r="F28" s="173">
        <v>1990.7790762495997</v>
      </c>
      <c r="G28" s="75" t="s">
        <v>660</v>
      </c>
      <c r="H28" s="172">
        <f t="shared" ref="H28:H35" si="3">F28*105.3/100</f>
        <v>2096.2903672908283</v>
      </c>
      <c r="I28" s="75" t="s">
        <v>660</v>
      </c>
      <c r="J28" s="173">
        <f t="shared" si="1"/>
        <v>2209.4900471245332</v>
      </c>
      <c r="K28" s="75" t="s">
        <v>660</v>
      </c>
      <c r="L28" s="174">
        <f t="shared" si="2"/>
        <v>2331.0119997163829</v>
      </c>
    </row>
    <row r="29" spans="1:12" ht="25.5" x14ac:dyDescent="0.2">
      <c r="A29" s="310"/>
      <c r="B29" s="420"/>
      <c r="C29" s="86"/>
      <c r="D29" s="38" t="s">
        <v>239</v>
      </c>
      <c r="E29" s="75" t="s">
        <v>658</v>
      </c>
      <c r="F29" s="173">
        <v>839.15118024192009</v>
      </c>
      <c r="G29" s="75" t="s">
        <v>658</v>
      </c>
      <c r="H29" s="172">
        <f t="shared" si="3"/>
        <v>883.62619279474177</v>
      </c>
      <c r="I29" s="75" t="s">
        <v>658</v>
      </c>
      <c r="J29" s="173">
        <f t="shared" si="1"/>
        <v>931.34200720565786</v>
      </c>
      <c r="K29" s="75" t="s">
        <v>658</v>
      </c>
      <c r="L29" s="174">
        <f t="shared" si="2"/>
        <v>982.565817601969</v>
      </c>
    </row>
    <row r="30" spans="1:12" x14ac:dyDescent="0.2">
      <c r="A30" s="310"/>
      <c r="B30" s="420"/>
      <c r="C30" s="86"/>
      <c r="D30" s="38" t="s">
        <v>240</v>
      </c>
      <c r="E30" s="75" t="s">
        <v>658</v>
      </c>
      <c r="F30" s="173">
        <v>995.38953812479986</v>
      </c>
      <c r="G30" s="75" t="s">
        <v>658</v>
      </c>
      <c r="H30" s="172">
        <f t="shared" si="3"/>
        <v>1048.1451836454141</v>
      </c>
      <c r="I30" s="75" t="s">
        <v>658</v>
      </c>
      <c r="J30" s="173">
        <f t="shared" si="1"/>
        <v>1104.7450235622666</v>
      </c>
      <c r="K30" s="75" t="s">
        <v>658</v>
      </c>
      <c r="L30" s="174">
        <f t="shared" si="2"/>
        <v>1165.5059998581914</v>
      </c>
    </row>
    <row r="31" spans="1:12" ht="25.5" x14ac:dyDescent="0.2">
      <c r="A31" s="310"/>
      <c r="B31" s="420"/>
      <c r="C31" s="86"/>
      <c r="D31" s="38" t="s">
        <v>241</v>
      </c>
      <c r="E31" s="75" t="s">
        <v>660</v>
      </c>
      <c r="F31" s="173">
        <v>420.83557687808002</v>
      </c>
      <c r="G31" s="75" t="s">
        <v>660</v>
      </c>
      <c r="H31" s="172">
        <f t="shared" si="3"/>
        <v>443.13986245261827</v>
      </c>
      <c r="I31" s="75" t="s">
        <v>660</v>
      </c>
      <c r="J31" s="173">
        <f t="shared" si="1"/>
        <v>467.0694150250597</v>
      </c>
      <c r="K31" s="75" t="s">
        <v>660</v>
      </c>
      <c r="L31" s="174">
        <f t="shared" si="2"/>
        <v>492.75823285143798</v>
      </c>
    </row>
    <row r="32" spans="1:12" ht="25.5" x14ac:dyDescent="0.2">
      <c r="A32" s="310"/>
      <c r="B32" s="420"/>
      <c r="C32" s="86"/>
      <c r="D32" s="38" t="s">
        <v>242</v>
      </c>
      <c r="E32" s="75" t="s">
        <v>660</v>
      </c>
      <c r="F32" s="173">
        <v>98.278967055360013</v>
      </c>
      <c r="G32" s="75" t="s">
        <v>660</v>
      </c>
      <c r="H32" s="172">
        <f t="shared" si="3"/>
        <v>103.48775230929408</v>
      </c>
      <c r="I32" s="75" t="s">
        <v>660</v>
      </c>
      <c r="J32" s="173">
        <f t="shared" si="1"/>
        <v>109.07609093399597</v>
      </c>
      <c r="K32" s="75" t="s">
        <v>660</v>
      </c>
      <c r="L32" s="174">
        <f t="shared" si="2"/>
        <v>115.07527593536575</v>
      </c>
    </row>
    <row r="33" spans="1:12" x14ac:dyDescent="0.2">
      <c r="A33" s="310"/>
      <c r="B33" s="420"/>
      <c r="C33" s="86"/>
      <c r="D33" s="38" t="s">
        <v>357</v>
      </c>
      <c r="E33" s="75" t="s">
        <v>660</v>
      </c>
      <c r="F33" s="173">
        <v>294.83690116607994</v>
      </c>
      <c r="G33" s="75" t="s">
        <v>660</v>
      </c>
      <c r="H33" s="172">
        <f t="shared" si="3"/>
        <v>310.46325692788218</v>
      </c>
      <c r="I33" s="75" t="s">
        <v>660</v>
      </c>
      <c r="J33" s="173">
        <f t="shared" si="1"/>
        <v>327.22827280198783</v>
      </c>
      <c r="K33" s="75" t="s">
        <v>660</v>
      </c>
      <c r="L33" s="174">
        <f t="shared" si="2"/>
        <v>345.22582780609713</v>
      </c>
    </row>
    <row r="34" spans="1:12" x14ac:dyDescent="0.2">
      <c r="A34" s="310"/>
      <c r="B34" s="420"/>
      <c r="C34" s="86"/>
      <c r="D34" s="38" t="s">
        <v>358</v>
      </c>
      <c r="E34" s="75" t="s">
        <v>660</v>
      </c>
      <c r="F34" s="173">
        <v>2971.6668800000002</v>
      </c>
      <c r="G34" s="75" t="s">
        <v>660</v>
      </c>
      <c r="H34" s="172">
        <f t="shared" si="3"/>
        <v>3129.1652246400004</v>
      </c>
      <c r="I34" s="75" t="s">
        <v>660</v>
      </c>
      <c r="J34" s="173">
        <f t="shared" si="1"/>
        <v>3298.1401467705605</v>
      </c>
      <c r="K34" s="75" t="s">
        <v>660</v>
      </c>
      <c r="L34" s="174">
        <f t="shared" si="2"/>
        <v>3479.5378548429412</v>
      </c>
    </row>
    <row r="35" spans="1:12" ht="13.5" thickBot="1" x14ac:dyDescent="0.25">
      <c r="A35" s="310"/>
      <c r="B35" s="421"/>
      <c r="C35" s="86"/>
      <c r="D35" s="38" t="s">
        <v>646</v>
      </c>
      <c r="E35" s="75" t="s">
        <v>660</v>
      </c>
      <c r="F35" s="173">
        <v>1426.4001023999997</v>
      </c>
      <c r="G35" s="75" t="s">
        <v>660</v>
      </c>
      <c r="H35" s="172">
        <f t="shared" si="3"/>
        <v>1501.9993078271996</v>
      </c>
      <c r="I35" s="75" t="s">
        <v>660</v>
      </c>
      <c r="J35" s="173">
        <f t="shared" ref="J35" si="4">H35*105.4/100</f>
        <v>1583.1072704498686</v>
      </c>
      <c r="K35" s="75" t="s">
        <v>660</v>
      </c>
      <c r="L35" s="174">
        <f>J35*105.5/100</f>
        <v>1670.1781703246115</v>
      </c>
    </row>
    <row r="36" spans="1:12" s="287" customFormat="1" ht="25.5" x14ac:dyDescent="0.2">
      <c r="A36" s="310"/>
      <c r="B36" s="419">
        <v>18</v>
      </c>
      <c r="C36" s="285" t="s">
        <v>644</v>
      </c>
      <c r="D36" s="286" t="s">
        <v>243</v>
      </c>
      <c r="E36" s="89" t="s">
        <v>660</v>
      </c>
      <c r="F36" s="172"/>
      <c r="G36" s="89" t="s">
        <v>660</v>
      </c>
      <c r="H36" s="172">
        <f>F36*105.3/100</f>
        <v>0</v>
      </c>
      <c r="I36" s="89" t="s">
        <v>660</v>
      </c>
      <c r="J36" s="172">
        <f>H36*105.4/100</f>
        <v>0</v>
      </c>
      <c r="K36" s="89" t="s">
        <v>660</v>
      </c>
      <c r="L36" s="176">
        <f>J36*105.5/100</f>
        <v>0</v>
      </c>
    </row>
    <row r="37" spans="1:12" s="71" customFormat="1" x14ac:dyDescent="0.2">
      <c r="A37" s="310"/>
      <c r="B37" s="420"/>
      <c r="C37" s="270"/>
      <c r="D37" s="288" t="s">
        <v>244</v>
      </c>
      <c r="E37" s="87" t="s">
        <v>660</v>
      </c>
      <c r="F37" s="172"/>
      <c r="G37" s="87" t="s">
        <v>660</v>
      </c>
      <c r="H37" s="172">
        <f>F37*105.3/100</f>
        <v>0</v>
      </c>
      <c r="I37" s="87" t="s">
        <v>660</v>
      </c>
      <c r="J37" s="172">
        <f>H37*105.4/100</f>
        <v>0</v>
      </c>
      <c r="K37" s="87" t="s">
        <v>660</v>
      </c>
      <c r="L37" s="176">
        <f>J37*105.5/100</f>
        <v>0</v>
      </c>
    </row>
    <row r="38" spans="1:12" s="71" customFormat="1" x14ac:dyDescent="0.2">
      <c r="A38" s="310"/>
      <c r="B38" s="420"/>
      <c r="C38" s="270"/>
      <c r="D38" s="288" t="s">
        <v>245</v>
      </c>
      <c r="E38" s="87" t="s">
        <v>660</v>
      </c>
      <c r="F38" s="289">
        <v>0</v>
      </c>
      <c r="G38" s="87" t="s">
        <v>660</v>
      </c>
      <c r="H38" s="172">
        <f t="shared" ref="H38:H79" si="5">F38*105.3/100</f>
        <v>0</v>
      </c>
      <c r="I38" s="87" t="s">
        <v>660</v>
      </c>
      <c r="J38" s="172">
        <f t="shared" ref="J38:J80" si="6">H38*105.4/100</f>
        <v>0</v>
      </c>
      <c r="K38" s="87" t="s">
        <v>660</v>
      </c>
      <c r="L38" s="176">
        <f t="shared" ref="L38:L53" si="7">J38*105.5/100</f>
        <v>0</v>
      </c>
    </row>
    <row r="39" spans="1:12" s="71" customFormat="1" x14ac:dyDescent="0.2">
      <c r="A39" s="310"/>
      <c r="B39" s="420"/>
      <c r="C39" s="270"/>
      <c r="D39" s="288" t="s">
        <v>246</v>
      </c>
      <c r="E39" s="87" t="s">
        <v>660</v>
      </c>
      <c r="F39" s="172"/>
      <c r="G39" s="87" t="s">
        <v>660</v>
      </c>
      <c r="H39" s="172">
        <f t="shared" si="5"/>
        <v>0</v>
      </c>
      <c r="I39" s="87" t="s">
        <v>660</v>
      </c>
      <c r="J39" s="172">
        <f t="shared" si="6"/>
        <v>0</v>
      </c>
      <c r="K39" s="87" t="s">
        <v>660</v>
      </c>
      <c r="L39" s="176">
        <f t="shared" si="7"/>
        <v>0</v>
      </c>
    </row>
    <row r="40" spans="1:12" s="71" customFormat="1" x14ac:dyDescent="0.2">
      <c r="A40" s="310"/>
      <c r="B40" s="420"/>
      <c r="C40" s="270"/>
      <c r="D40" s="288" t="s">
        <v>247</v>
      </c>
      <c r="E40" s="87" t="s">
        <v>660</v>
      </c>
      <c r="F40" s="172"/>
      <c r="G40" s="87" t="s">
        <v>660</v>
      </c>
      <c r="H40" s="172">
        <f t="shared" si="5"/>
        <v>0</v>
      </c>
      <c r="I40" s="87" t="s">
        <v>660</v>
      </c>
      <c r="J40" s="172">
        <f t="shared" si="6"/>
        <v>0</v>
      </c>
      <c r="K40" s="87" t="s">
        <v>660</v>
      </c>
      <c r="L40" s="176">
        <f t="shared" si="7"/>
        <v>0</v>
      </c>
    </row>
    <row r="41" spans="1:12" s="71" customFormat="1" x14ac:dyDescent="0.2">
      <c r="A41" s="310"/>
      <c r="B41" s="420"/>
      <c r="C41" s="270"/>
      <c r="D41" s="288" t="s">
        <v>248</v>
      </c>
      <c r="E41" s="87" t="s">
        <v>660</v>
      </c>
      <c r="F41" s="172"/>
      <c r="G41" s="87" t="s">
        <v>660</v>
      </c>
      <c r="H41" s="172">
        <f t="shared" si="5"/>
        <v>0</v>
      </c>
      <c r="I41" s="87" t="s">
        <v>660</v>
      </c>
      <c r="J41" s="172">
        <f t="shared" si="6"/>
        <v>0</v>
      </c>
      <c r="K41" s="87" t="s">
        <v>660</v>
      </c>
      <c r="L41" s="176">
        <f t="shared" si="7"/>
        <v>0</v>
      </c>
    </row>
    <row r="42" spans="1:12" s="71" customFormat="1" x14ac:dyDescent="0.2">
      <c r="A42" s="310"/>
      <c r="B42" s="420"/>
      <c r="C42" s="270"/>
      <c r="D42" s="288" t="s">
        <v>249</v>
      </c>
      <c r="E42" s="87" t="s">
        <v>660</v>
      </c>
      <c r="F42" s="172"/>
      <c r="G42" s="87" t="s">
        <v>660</v>
      </c>
      <c r="H42" s="172">
        <f t="shared" si="5"/>
        <v>0</v>
      </c>
      <c r="I42" s="87" t="s">
        <v>660</v>
      </c>
      <c r="J42" s="172">
        <f t="shared" si="6"/>
        <v>0</v>
      </c>
      <c r="K42" s="87" t="s">
        <v>660</v>
      </c>
      <c r="L42" s="176">
        <f t="shared" si="7"/>
        <v>0</v>
      </c>
    </row>
    <row r="43" spans="1:12" s="71" customFormat="1" x14ac:dyDescent="0.2">
      <c r="A43" s="310"/>
      <c r="B43" s="420"/>
      <c r="C43" s="270"/>
      <c r="D43" s="288" t="s">
        <v>250</v>
      </c>
      <c r="E43" s="87" t="s">
        <v>660</v>
      </c>
      <c r="F43" s="172"/>
      <c r="G43" s="87" t="s">
        <v>660</v>
      </c>
      <c r="H43" s="172">
        <f t="shared" si="5"/>
        <v>0</v>
      </c>
      <c r="I43" s="87" t="s">
        <v>660</v>
      </c>
      <c r="J43" s="172">
        <f t="shared" si="6"/>
        <v>0</v>
      </c>
      <c r="K43" s="87" t="s">
        <v>660</v>
      </c>
      <c r="L43" s="176">
        <f t="shared" si="7"/>
        <v>0</v>
      </c>
    </row>
    <row r="44" spans="1:12" s="71" customFormat="1" x14ac:dyDescent="0.2">
      <c r="A44" s="310"/>
      <c r="B44" s="420"/>
      <c r="C44" s="270"/>
      <c r="D44" s="288" t="s">
        <v>251</v>
      </c>
      <c r="E44" s="87" t="s">
        <v>660</v>
      </c>
      <c r="F44" s="172"/>
      <c r="G44" s="87" t="s">
        <v>660</v>
      </c>
      <c r="H44" s="172">
        <f t="shared" si="5"/>
        <v>0</v>
      </c>
      <c r="I44" s="87" t="s">
        <v>660</v>
      </c>
      <c r="J44" s="172">
        <f t="shared" si="6"/>
        <v>0</v>
      </c>
      <c r="K44" s="87" t="s">
        <v>660</v>
      </c>
      <c r="L44" s="176">
        <f t="shared" si="7"/>
        <v>0</v>
      </c>
    </row>
    <row r="45" spans="1:12" s="71" customFormat="1" x14ac:dyDescent="0.2">
      <c r="A45" s="310"/>
      <c r="B45" s="420"/>
      <c r="C45" s="270"/>
      <c r="D45" s="288" t="s">
        <v>252</v>
      </c>
      <c r="E45" s="87" t="s">
        <v>660</v>
      </c>
      <c r="F45" s="172"/>
      <c r="G45" s="87" t="s">
        <v>660</v>
      </c>
      <c r="H45" s="172">
        <f t="shared" si="5"/>
        <v>0</v>
      </c>
      <c r="I45" s="87" t="s">
        <v>660</v>
      </c>
      <c r="J45" s="172">
        <f t="shared" si="6"/>
        <v>0</v>
      </c>
      <c r="K45" s="87" t="s">
        <v>660</v>
      </c>
      <c r="L45" s="176">
        <f t="shared" si="7"/>
        <v>0</v>
      </c>
    </row>
    <row r="46" spans="1:12" s="71" customFormat="1" x14ac:dyDescent="0.2">
      <c r="A46" s="310"/>
      <c r="B46" s="420"/>
      <c r="C46" s="270"/>
      <c r="D46" s="288" t="s">
        <v>643</v>
      </c>
      <c r="E46" s="87" t="s">
        <v>660</v>
      </c>
      <c r="F46" s="172">
        <v>77.263338880000006</v>
      </c>
      <c r="G46" s="87" t="s">
        <v>660</v>
      </c>
      <c r="H46" s="172">
        <f t="shared" si="5"/>
        <v>81.358295840639997</v>
      </c>
      <c r="I46" s="87" t="s">
        <v>660</v>
      </c>
      <c r="J46" s="172">
        <f t="shared" si="6"/>
        <v>85.751643816034559</v>
      </c>
      <c r="K46" s="87" t="s">
        <v>660</v>
      </c>
      <c r="L46" s="176">
        <f t="shared" si="7"/>
        <v>90.467984225916467</v>
      </c>
    </row>
    <row r="47" spans="1:12" x14ac:dyDescent="0.2">
      <c r="A47" s="310"/>
      <c r="B47" s="420"/>
      <c r="C47" s="92"/>
      <c r="D47" s="177" t="s">
        <v>645</v>
      </c>
      <c r="E47" s="75" t="s">
        <v>660</v>
      </c>
      <c r="F47" s="173">
        <v>1783.0001279999997</v>
      </c>
      <c r="G47" s="75" t="s">
        <v>660</v>
      </c>
      <c r="H47" s="173">
        <f t="shared" si="5"/>
        <v>1877.4991347839996</v>
      </c>
      <c r="I47" s="75" t="s">
        <v>660</v>
      </c>
      <c r="J47" s="173">
        <f t="shared" si="6"/>
        <v>1978.8840880623359</v>
      </c>
      <c r="K47" s="75" t="s">
        <v>660</v>
      </c>
      <c r="L47" s="174">
        <f t="shared" si="7"/>
        <v>2087.7227129057642</v>
      </c>
    </row>
    <row r="48" spans="1:12" ht="76.5" x14ac:dyDescent="0.2">
      <c r="A48" s="38"/>
      <c r="B48" s="420"/>
      <c r="C48" s="92"/>
      <c r="D48" s="178" t="s">
        <v>610</v>
      </c>
      <c r="E48" s="75" t="s">
        <v>660</v>
      </c>
      <c r="F48" s="173">
        <v>6500</v>
      </c>
      <c r="G48" s="75" t="s">
        <v>660</v>
      </c>
      <c r="H48" s="173">
        <f t="shared" si="5"/>
        <v>6844.5</v>
      </c>
      <c r="I48" s="75" t="s">
        <v>660</v>
      </c>
      <c r="J48" s="173">
        <f t="shared" si="6"/>
        <v>7214.1030000000001</v>
      </c>
      <c r="K48" s="75" t="s">
        <v>660</v>
      </c>
      <c r="L48" s="174">
        <f t="shared" si="7"/>
        <v>7610.8786650000002</v>
      </c>
    </row>
    <row r="49" spans="1:12" ht="38.25" x14ac:dyDescent="0.2">
      <c r="A49" s="38"/>
      <c r="B49" s="420"/>
      <c r="C49" s="92"/>
      <c r="D49" s="178" t="s">
        <v>611</v>
      </c>
      <c r="E49" s="75" t="s">
        <v>660</v>
      </c>
      <c r="F49" s="173">
        <v>1500</v>
      </c>
      <c r="G49" s="75" t="s">
        <v>660</v>
      </c>
      <c r="H49" s="173">
        <f t="shared" si="5"/>
        <v>1579.5</v>
      </c>
      <c r="I49" s="75" t="s">
        <v>660</v>
      </c>
      <c r="J49" s="173">
        <f t="shared" si="6"/>
        <v>1664.7930000000001</v>
      </c>
      <c r="K49" s="75" t="s">
        <v>660</v>
      </c>
      <c r="L49" s="174">
        <f t="shared" si="7"/>
        <v>1756.3566150000001</v>
      </c>
    </row>
    <row r="50" spans="1:12" ht="38.25" x14ac:dyDescent="0.2">
      <c r="A50" s="38"/>
      <c r="B50" s="420"/>
      <c r="C50" s="92"/>
      <c r="D50" s="178" t="s">
        <v>612</v>
      </c>
      <c r="E50" s="75" t="s">
        <v>660</v>
      </c>
      <c r="F50" s="173">
        <v>250</v>
      </c>
      <c r="G50" s="75" t="s">
        <v>660</v>
      </c>
      <c r="H50" s="173">
        <f t="shared" si="5"/>
        <v>263.25</v>
      </c>
      <c r="I50" s="75" t="s">
        <v>660</v>
      </c>
      <c r="J50" s="173">
        <f t="shared" si="6"/>
        <v>277.46550000000002</v>
      </c>
      <c r="K50" s="75" t="s">
        <v>660</v>
      </c>
      <c r="L50" s="174">
        <f t="shared" si="7"/>
        <v>292.72610250000002</v>
      </c>
    </row>
    <row r="51" spans="1:12" ht="38.25" x14ac:dyDescent="0.2">
      <c r="A51" s="38"/>
      <c r="B51" s="420"/>
      <c r="C51" s="92"/>
      <c r="D51" s="178" t="s">
        <v>613</v>
      </c>
      <c r="E51" s="75" t="s">
        <v>660</v>
      </c>
      <c r="F51" s="173">
        <v>2500</v>
      </c>
      <c r="G51" s="75" t="s">
        <v>660</v>
      </c>
      <c r="H51" s="173">
        <f t="shared" si="5"/>
        <v>2632.5</v>
      </c>
      <c r="I51" s="75" t="s">
        <v>660</v>
      </c>
      <c r="J51" s="173">
        <f t="shared" si="6"/>
        <v>2774.6550000000002</v>
      </c>
      <c r="K51" s="75" t="s">
        <v>660</v>
      </c>
      <c r="L51" s="174">
        <f t="shared" si="7"/>
        <v>2927.2610250000002</v>
      </c>
    </row>
    <row r="52" spans="1:12" ht="63.75" x14ac:dyDescent="0.2">
      <c r="A52" s="38"/>
      <c r="B52" s="420"/>
      <c r="C52" s="92"/>
      <c r="D52" s="178" t="s">
        <v>614</v>
      </c>
      <c r="E52" s="75" t="s">
        <v>660</v>
      </c>
      <c r="F52" s="173">
        <v>2500</v>
      </c>
      <c r="G52" s="75" t="s">
        <v>660</v>
      </c>
      <c r="H52" s="173">
        <f t="shared" si="5"/>
        <v>2632.5</v>
      </c>
      <c r="I52" s="75" t="s">
        <v>660</v>
      </c>
      <c r="J52" s="173">
        <f t="shared" si="6"/>
        <v>2774.6550000000002</v>
      </c>
      <c r="K52" s="75" t="s">
        <v>660</v>
      </c>
      <c r="L52" s="174">
        <f t="shared" si="7"/>
        <v>2927.2610250000002</v>
      </c>
    </row>
    <row r="53" spans="1:12" ht="25.5" x14ac:dyDescent="0.2">
      <c r="A53" s="38"/>
      <c r="B53" s="420"/>
      <c r="C53" s="92"/>
      <c r="D53" s="178" t="s">
        <v>615</v>
      </c>
      <c r="E53" s="75" t="s">
        <v>660</v>
      </c>
      <c r="F53" s="173">
        <v>2500</v>
      </c>
      <c r="G53" s="75" t="s">
        <v>660</v>
      </c>
      <c r="H53" s="173">
        <f t="shared" si="5"/>
        <v>2632.5</v>
      </c>
      <c r="I53" s="75" t="s">
        <v>660</v>
      </c>
      <c r="J53" s="173">
        <f t="shared" si="6"/>
        <v>2774.6550000000002</v>
      </c>
      <c r="K53" s="75" t="s">
        <v>660</v>
      </c>
      <c r="L53" s="174">
        <f t="shared" si="7"/>
        <v>2927.2610250000002</v>
      </c>
    </row>
    <row r="54" spans="1:12" ht="102" x14ac:dyDescent="0.2">
      <c r="A54" s="38"/>
      <c r="B54" s="420"/>
      <c r="C54" s="92"/>
      <c r="D54" s="178" t="s">
        <v>616</v>
      </c>
      <c r="E54" s="75" t="s">
        <v>660</v>
      </c>
      <c r="F54" s="173" t="s">
        <v>609</v>
      </c>
      <c r="G54" s="75" t="s">
        <v>660</v>
      </c>
      <c r="H54" s="173" t="s">
        <v>675</v>
      </c>
      <c r="I54" s="75" t="s">
        <v>660</v>
      </c>
      <c r="J54" s="179" t="s">
        <v>676</v>
      </c>
      <c r="K54" s="75" t="s">
        <v>660</v>
      </c>
      <c r="L54" s="180" t="s">
        <v>677</v>
      </c>
    </row>
    <row r="55" spans="1:12" ht="25.5" x14ac:dyDescent="0.2">
      <c r="A55" s="38"/>
      <c r="B55" s="420"/>
      <c r="C55" s="92"/>
      <c r="D55" s="178" t="s">
        <v>617</v>
      </c>
      <c r="E55" s="75" t="s">
        <v>660</v>
      </c>
      <c r="F55" s="173">
        <v>1000</v>
      </c>
      <c r="G55" s="75" t="s">
        <v>660</v>
      </c>
      <c r="H55" s="173">
        <f t="shared" si="5"/>
        <v>1053</v>
      </c>
      <c r="I55" s="75" t="s">
        <v>660</v>
      </c>
      <c r="J55" s="173">
        <f t="shared" si="6"/>
        <v>1109.8620000000001</v>
      </c>
      <c r="K55" s="75" t="s">
        <v>660</v>
      </c>
      <c r="L55" s="174">
        <f>J55*105.5/100</f>
        <v>1170.9044100000001</v>
      </c>
    </row>
    <row r="56" spans="1:12" ht="25.5" x14ac:dyDescent="0.2">
      <c r="A56" s="38"/>
      <c r="B56" s="420"/>
      <c r="C56" s="92"/>
      <c r="D56" s="178" t="s">
        <v>618</v>
      </c>
      <c r="E56" s="75" t="s">
        <v>660</v>
      </c>
      <c r="F56" s="173">
        <v>2000</v>
      </c>
      <c r="G56" s="75" t="s">
        <v>660</v>
      </c>
      <c r="H56" s="173">
        <f t="shared" si="5"/>
        <v>2106</v>
      </c>
      <c r="I56" s="75" t="s">
        <v>660</v>
      </c>
      <c r="J56" s="173">
        <f t="shared" si="6"/>
        <v>2219.7240000000002</v>
      </c>
      <c r="K56" s="75" t="s">
        <v>660</v>
      </c>
      <c r="L56" s="174">
        <f t="shared" ref="L56:L80" si="8">J56*105.5/100</f>
        <v>2341.8088200000002</v>
      </c>
    </row>
    <row r="57" spans="1:12" ht="51" x14ac:dyDescent="0.2">
      <c r="A57" s="38"/>
      <c r="B57" s="420"/>
      <c r="C57" s="92"/>
      <c r="D57" s="178" t="s">
        <v>619</v>
      </c>
      <c r="E57" s="75"/>
      <c r="F57" s="173"/>
      <c r="G57" s="75"/>
      <c r="H57" s="173"/>
      <c r="I57" s="75"/>
      <c r="J57" s="173"/>
      <c r="K57" s="75"/>
      <c r="L57" s="174"/>
    </row>
    <row r="58" spans="1:12" x14ac:dyDescent="0.2">
      <c r="A58" s="38"/>
      <c r="B58" s="420"/>
      <c r="C58" s="92"/>
      <c r="D58" s="178" t="s">
        <v>620</v>
      </c>
      <c r="E58" s="75" t="s">
        <v>660</v>
      </c>
      <c r="F58" s="173">
        <v>300</v>
      </c>
      <c r="G58" s="75" t="s">
        <v>660</v>
      </c>
      <c r="H58" s="173">
        <f t="shared" si="5"/>
        <v>315.89999999999998</v>
      </c>
      <c r="I58" s="75" t="s">
        <v>660</v>
      </c>
      <c r="J58" s="173">
        <f t="shared" si="6"/>
        <v>332.95859999999999</v>
      </c>
      <c r="K58" s="75" t="s">
        <v>660</v>
      </c>
      <c r="L58" s="174">
        <f t="shared" si="8"/>
        <v>351.271323</v>
      </c>
    </row>
    <row r="59" spans="1:12" x14ac:dyDescent="0.2">
      <c r="A59" s="38"/>
      <c r="B59" s="420"/>
      <c r="C59" s="92"/>
      <c r="D59" s="178" t="s">
        <v>621</v>
      </c>
      <c r="E59" s="75" t="s">
        <v>660</v>
      </c>
      <c r="F59" s="173">
        <v>350</v>
      </c>
      <c r="G59" s="75" t="s">
        <v>660</v>
      </c>
      <c r="H59" s="173">
        <f t="shared" si="5"/>
        <v>368.55</v>
      </c>
      <c r="I59" s="75" t="s">
        <v>660</v>
      </c>
      <c r="J59" s="173">
        <f t="shared" si="6"/>
        <v>388.45170000000007</v>
      </c>
      <c r="K59" s="75" t="s">
        <v>660</v>
      </c>
      <c r="L59" s="174">
        <f t="shared" si="8"/>
        <v>409.81654350000002</v>
      </c>
    </row>
    <row r="60" spans="1:12" x14ac:dyDescent="0.2">
      <c r="A60" s="38"/>
      <c r="B60" s="420"/>
      <c r="C60" s="92"/>
      <c r="D60" s="178" t="s">
        <v>622</v>
      </c>
      <c r="E60" s="75" t="s">
        <v>660</v>
      </c>
      <c r="F60" s="173">
        <v>500</v>
      </c>
      <c r="G60" s="75" t="s">
        <v>660</v>
      </c>
      <c r="H60" s="173">
        <f t="shared" si="5"/>
        <v>526.5</v>
      </c>
      <c r="I60" s="75" t="s">
        <v>660</v>
      </c>
      <c r="J60" s="173">
        <f t="shared" si="6"/>
        <v>554.93100000000004</v>
      </c>
      <c r="K60" s="75" t="s">
        <v>660</v>
      </c>
      <c r="L60" s="174">
        <f t="shared" si="8"/>
        <v>585.45220500000005</v>
      </c>
    </row>
    <row r="61" spans="1:12" x14ac:dyDescent="0.2">
      <c r="A61" s="38"/>
      <c r="B61" s="420"/>
      <c r="C61" s="92"/>
      <c r="D61" s="178" t="s">
        <v>623</v>
      </c>
      <c r="E61" s="75" t="s">
        <v>660</v>
      </c>
      <c r="F61" s="173">
        <v>700</v>
      </c>
      <c r="G61" s="75" t="s">
        <v>660</v>
      </c>
      <c r="H61" s="173">
        <f t="shared" si="5"/>
        <v>737.1</v>
      </c>
      <c r="I61" s="75" t="s">
        <v>660</v>
      </c>
      <c r="J61" s="173">
        <f t="shared" si="6"/>
        <v>776.90340000000015</v>
      </c>
      <c r="K61" s="75" t="s">
        <v>660</v>
      </c>
      <c r="L61" s="174">
        <f t="shared" si="8"/>
        <v>819.63308700000005</v>
      </c>
    </row>
    <row r="62" spans="1:12" ht="76.5" x14ac:dyDescent="0.2">
      <c r="A62" s="38"/>
      <c r="B62" s="420"/>
      <c r="C62" s="92"/>
      <c r="D62" s="178" t="s">
        <v>624</v>
      </c>
      <c r="E62" s="75" t="s">
        <v>660</v>
      </c>
      <c r="F62" s="173">
        <v>300</v>
      </c>
      <c r="G62" s="75" t="s">
        <v>660</v>
      </c>
      <c r="H62" s="173">
        <f t="shared" si="5"/>
        <v>315.89999999999998</v>
      </c>
      <c r="I62" s="75" t="s">
        <v>660</v>
      </c>
      <c r="J62" s="173">
        <f t="shared" si="6"/>
        <v>332.95859999999999</v>
      </c>
      <c r="K62" s="75" t="s">
        <v>660</v>
      </c>
      <c r="L62" s="174">
        <f t="shared" si="8"/>
        <v>351.271323</v>
      </c>
    </row>
    <row r="63" spans="1:12" ht="25.5" x14ac:dyDescent="0.2">
      <c r="A63" s="38"/>
      <c r="B63" s="420"/>
      <c r="C63" s="92"/>
      <c r="D63" s="178" t="s">
        <v>625</v>
      </c>
      <c r="E63" s="75" t="s">
        <v>660</v>
      </c>
      <c r="F63" s="173">
        <v>700</v>
      </c>
      <c r="G63" s="75" t="s">
        <v>660</v>
      </c>
      <c r="H63" s="173">
        <f t="shared" si="5"/>
        <v>737.1</v>
      </c>
      <c r="I63" s="75" t="s">
        <v>660</v>
      </c>
      <c r="J63" s="173">
        <f t="shared" si="6"/>
        <v>776.90340000000015</v>
      </c>
      <c r="K63" s="75" t="s">
        <v>660</v>
      </c>
      <c r="L63" s="174">
        <f t="shared" si="8"/>
        <v>819.63308700000005</v>
      </c>
    </row>
    <row r="64" spans="1:12" ht="76.5" x14ac:dyDescent="0.2">
      <c r="A64" s="38"/>
      <c r="B64" s="420"/>
      <c r="C64" s="92"/>
      <c r="D64" s="178" t="s">
        <v>626</v>
      </c>
      <c r="E64" s="75" t="s">
        <v>660</v>
      </c>
      <c r="F64" s="173">
        <v>2000</v>
      </c>
      <c r="G64" s="75" t="s">
        <v>660</v>
      </c>
      <c r="H64" s="173">
        <f t="shared" si="5"/>
        <v>2106</v>
      </c>
      <c r="I64" s="75" t="s">
        <v>660</v>
      </c>
      <c r="J64" s="173">
        <f t="shared" si="6"/>
        <v>2219.7240000000002</v>
      </c>
      <c r="K64" s="75" t="s">
        <v>660</v>
      </c>
      <c r="L64" s="174">
        <f t="shared" si="8"/>
        <v>2341.8088200000002</v>
      </c>
    </row>
    <row r="65" spans="1:12" ht="38.25" x14ac:dyDescent="0.2">
      <c r="A65" s="38"/>
      <c r="B65" s="420"/>
      <c r="C65" s="92"/>
      <c r="D65" s="178" t="s">
        <v>627</v>
      </c>
      <c r="E65" s="75" t="s">
        <v>660</v>
      </c>
      <c r="F65" s="173">
        <v>1800</v>
      </c>
      <c r="G65" s="75" t="s">
        <v>660</v>
      </c>
      <c r="H65" s="173">
        <f t="shared" si="5"/>
        <v>1895.4</v>
      </c>
      <c r="I65" s="75" t="s">
        <v>660</v>
      </c>
      <c r="J65" s="173">
        <f t="shared" si="6"/>
        <v>1997.7516000000003</v>
      </c>
      <c r="K65" s="75" t="s">
        <v>660</v>
      </c>
      <c r="L65" s="174">
        <f t="shared" si="8"/>
        <v>2107.6279380000005</v>
      </c>
    </row>
    <row r="66" spans="1:12" ht="51" x14ac:dyDescent="0.2">
      <c r="A66" s="38"/>
      <c r="B66" s="420"/>
      <c r="C66" s="92"/>
      <c r="D66" s="178" t="s">
        <v>628</v>
      </c>
      <c r="E66" s="75" t="s">
        <v>660</v>
      </c>
      <c r="F66" s="173"/>
      <c r="G66" s="75" t="s">
        <v>660</v>
      </c>
      <c r="H66" s="173">
        <f t="shared" si="5"/>
        <v>0</v>
      </c>
      <c r="I66" s="75" t="s">
        <v>660</v>
      </c>
      <c r="J66" s="173"/>
      <c r="K66" s="75" t="s">
        <v>660</v>
      </c>
      <c r="L66" s="174"/>
    </row>
    <row r="67" spans="1:12" ht="52.5" customHeight="1" x14ac:dyDescent="0.2">
      <c r="A67" s="38"/>
      <c r="B67" s="420"/>
      <c r="C67" s="92"/>
      <c r="D67" s="181" t="s">
        <v>629</v>
      </c>
      <c r="E67" s="75" t="s">
        <v>660</v>
      </c>
      <c r="F67" s="173">
        <v>1800</v>
      </c>
      <c r="G67" s="75" t="s">
        <v>660</v>
      </c>
      <c r="H67" s="173">
        <f t="shared" si="5"/>
        <v>1895.4</v>
      </c>
      <c r="I67" s="75" t="s">
        <v>660</v>
      </c>
      <c r="J67" s="173">
        <f t="shared" si="6"/>
        <v>1997.7516000000003</v>
      </c>
      <c r="K67" s="75" t="s">
        <v>660</v>
      </c>
      <c r="L67" s="174">
        <f t="shared" si="8"/>
        <v>2107.6279380000005</v>
      </c>
    </row>
    <row r="68" spans="1:12" ht="15" customHeight="1" x14ac:dyDescent="0.2">
      <c r="A68" s="38"/>
      <c r="B68" s="420"/>
      <c r="C68" s="92"/>
      <c r="D68" s="178" t="s">
        <v>630</v>
      </c>
      <c r="E68" s="75" t="s">
        <v>660</v>
      </c>
      <c r="F68" s="173">
        <v>5500</v>
      </c>
      <c r="G68" s="75" t="s">
        <v>660</v>
      </c>
      <c r="H68" s="173">
        <f t="shared" si="5"/>
        <v>5791.5</v>
      </c>
      <c r="I68" s="75" t="s">
        <v>660</v>
      </c>
      <c r="J68" s="173">
        <f t="shared" si="6"/>
        <v>6104.241</v>
      </c>
      <c r="K68" s="75" t="s">
        <v>660</v>
      </c>
      <c r="L68" s="174">
        <f t="shared" si="8"/>
        <v>6439.9742550000001</v>
      </c>
    </row>
    <row r="69" spans="1:12" ht="38.25" x14ac:dyDescent="0.2">
      <c r="A69" s="38"/>
      <c r="B69" s="420"/>
      <c r="C69" s="92"/>
      <c r="D69" s="178" t="s">
        <v>631</v>
      </c>
      <c r="E69" s="75" t="s">
        <v>660</v>
      </c>
      <c r="F69" s="173">
        <v>1800</v>
      </c>
      <c r="G69" s="75" t="s">
        <v>660</v>
      </c>
      <c r="H69" s="173">
        <f t="shared" si="5"/>
        <v>1895.4</v>
      </c>
      <c r="I69" s="75" t="s">
        <v>660</v>
      </c>
      <c r="J69" s="173">
        <f t="shared" si="6"/>
        <v>1997.7516000000003</v>
      </c>
      <c r="K69" s="75" t="s">
        <v>660</v>
      </c>
      <c r="L69" s="174">
        <f t="shared" si="8"/>
        <v>2107.6279380000005</v>
      </c>
    </row>
    <row r="70" spans="1:12" ht="51" x14ac:dyDescent="0.2">
      <c r="A70" s="38"/>
      <c r="B70" s="420"/>
      <c r="C70" s="92"/>
      <c r="D70" s="178" t="s">
        <v>632</v>
      </c>
      <c r="E70" s="75" t="s">
        <v>660</v>
      </c>
      <c r="F70" s="173">
        <v>1800</v>
      </c>
      <c r="G70" s="75" t="s">
        <v>660</v>
      </c>
      <c r="H70" s="173">
        <f t="shared" si="5"/>
        <v>1895.4</v>
      </c>
      <c r="I70" s="75" t="s">
        <v>660</v>
      </c>
      <c r="J70" s="173">
        <f t="shared" si="6"/>
        <v>1997.7516000000003</v>
      </c>
      <c r="K70" s="75" t="s">
        <v>660</v>
      </c>
      <c r="L70" s="174">
        <f t="shared" si="8"/>
        <v>2107.6279380000005</v>
      </c>
    </row>
    <row r="71" spans="1:12" x14ac:dyDescent="0.2">
      <c r="A71" s="38"/>
      <c r="B71" s="420"/>
      <c r="C71" s="92"/>
      <c r="D71" s="178" t="s">
        <v>633</v>
      </c>
      <c r="E71" s="75"/>
      <c r="F71" s="173">
        <v>1750</v>
      </c>
      <c r="G71" s="75"/>
      <c r="H71" s="173">
        <f t="shared" si="5"/>
        <v>1842.75</v>
      </c>
      <c r="I71" s="75"/>
      <c r="J71" s="173">
        <f t="shared" si="6"/>
        <v>1942.2585000000001</v>
      </c>
      <c r="K71" s="75"/>
      <c r="L71" s="174">
        <f t="shared" si="8"/>
        <v>2049.0827174999999</v>
      </c>
    </row>
    <row r="72" spans="1:12" ht="15" customHeight="1" x14ac:dyDescent="0.2">
      <c r="A72" s="38"/>
      <c r="B72" s="420"/>
      <c r="C72" s="92"/>
      <c r="D72" s="178" t="s">
        <v>634</v>
      </c>
      <c r="E72" s="75"/>
      <c r="F72" s="173"/>
      <c r="G72" s="75"/>
      <c r="H72" s="173"/>
      <c r="I72" s="75"/>
      <c r="J72" s="173"/>
      <c r="K72" s="75"/>
      <c r="L72" s="174"/>
    </row>
    <row r="73" spans="1:12" ht="15.75" x14ac:dyDescent="0.2">
      <c r="A73" s="38"/>
      <c r="B73" s="420"/>
      <c r="C73" s="92"/>
      <c r="D73" s="178" t="s">
        <v>688</v>
      </c>
      <c r="E73" s="75" t="s">
        <v>660</v>
      </c>
      <c r="F73" s="173">
        <v>800</v>
      </c>
      <c r="G73" s="75" t="s">
        <v>660</v>
      </c>
      <c r="H73" s="173">
        <f t="shared" si="5"/>
        <v>842.4</v>
      </c>
      <c r="I73" s="75" t="s">
        <v>660</v>
      </c>
      <c r="J73" s="173">
        <f t="shared" si="6"/>
        <v>887.88960000000009</v>
      </c>
      <c r="K73" s="75" t="s">
        <v>660</v>
      </c>
      <c r="L73" s="174">
        <f t="shared" si="8"/>
        <v>936.7235280000001</v>
      </c>
    </row>
    <row r="74" spans="1:12" ht="15" customHeight="1" x14ac:dyDescent="0.2">
      <c r="A74" s="38"/>
      <c r="B74" s="420"/>
      <c r="C74" s="92"/>
      <c r="D74" s="178" t="s">
        <v>689</v>
      </c>
      <c r="E74" s="75" t="s">
        <v>660</v>
      </c>
      <c r="F74" s="173">
        <v>1600</v>
      </c>
      <c r="G74" s="75" t="s">
        <v>660</v>
      </c>
      <c r="H74" s="173">
        <f t="shared" si="5"/>
        <v>1684.8</v>
      </c>
      <c r="I74" s="75" t="s">
        <v>660</v>
      </c>
      <c r="J74" s="173">
        <f t="shared" si="6"/>
        <v>1775.7792000000002</v>
      </c>
      <c r="K74" s="75" t="s">
        <v>660</v>
      </c>
      <c r="L74" s="174">
        <f t="shared" si="8"/>
        <v>1873.4470560000002</v>
      </c>
    </row>
    <row r="75" spans="1:12" ht="15" customHeight="1" x14ac:dyDescent="0.2">
      <c r="A75" s="38"/>
      <c r="B75" s="420"/>
      <c r="C75" s="92"/>
      <c r="D75" s="178" t="s">
        <v>690</v>
      </c>
      <c r="E75" s="75" t="s">
        <v>660</v>
      </c>
      <c r="F75" s="173">
        <v>2400</v>
      </c>
      <c r="G75" s="75" t="s">
        <v>660</v>
      </c>
      <c r="H75" s="173">
        <f t="shared" si="5"/>
        <v>2527.1999999999998</v>
      </c>
      <c r="I75" s="75" t="s">
        <v>660</v>
      </c>
      <c r="J75" s="173">
        <f t="shared" si="6"/>
        <v>2663.6687999999999</v>
      </c>
      <c r="K75" s="75" t="s">
        <v>660</v>
      </c>
      <c r="L75" s="174">
        <f t="shared" si="8"/>
        <v>2810.170584</v>
      </c>
    </row>
    <row r="76" spans="1:12" ht="15" customHeight="1" x14ac:dyDescent="0.2">
      <c r="A76" s="38"/>
      <c r="B76" s="420"/>
      <c r="C76" s="92"/>
      <c r="D76" s="178" t="s">
        <v>635</v>
      </c>
      <c r="E76" s="75" t="s">
        <v>660</v>
      </c>
      <c r="F76" s="173">
        <v>5000</v>
      </c>
      <c r="G76" s="75" t="s">
        <v>660</v>
      </c>
      <c r="H76" s="173">
        <f t="shared" si="5"/>
        <v>5265</v>
      </c>
      <c r="I76" s="75" t="s">
        <v>660</v>
      </c>
      <c r="J76" s="173">
        <f t="shared" si="6"/>
        <v>5549.31</v>
      </c>
      <c r="K76" s="75" t="s">
        <v>660</v>
      </c>
      <c r="L76" s="174">
        <f t="shared" si="8"/>
        <v>5854.5220500000005</v>
      </c>
    </row>
    <row r="77" spans="1:12" ht="28.5" customHeight="1" x14ac:dyDescent="0.2">
      <c r="A77" s="38"/>
      <c r="B77" s="420"/>
      <c r="C77" s="92"/>
      <c r="D77" s="178" t="s">
        <v>636</v>
      </c>
      <c r="E77" s="75"/>
      <c r="F77" s="173"/>
      <c r="G77" s="75"/>
      <c r="H77" s="173"/>
      <c r="I77" s="75"/>
      <c r="J77" s="173"/>
      <c r="K77" s="75"/>
      <c r="L77" s="174"/>
    </row>
    <row r="78" spans="1:12" ht="15" customHeight="1" x14ac:dyDescent="0.2">
      <c r="A78" s="38"/>
      <c r="B78" s="420"/>
      <c r="C78" s="92"/>
      <c r="D78" s="178" t="s">
        <v>637</v>
      </c>
      <c r="E78" s="75" t="s">
        <v>660</v>
      </c>
      <c r="F78" s="173">
        <v>250</v>
      </c>
      <c r="G78" s="75" t="s">
        <v>660</v>
      </c>
      <c r="H78" s="173">
        <f t="shared" si="5"/>
        <v>263.25</v>
      </c>
      <c r="I78" s="75" t="s">
        <v>660</v>
      </c>
      <c r="J78" s="173">
        <f t="shared" si="6"/>
        <v>277.46550000000002</v>
      </c>
      <c r="K78" s="75" t="s">
        <v>660</v>
      </c>
      <c r="L78" s="174">
        <f t="shared" si="8"/>
        <v>292.72610250000002</v>
      </c>
    </row>
    <row r="79" spans="1:12" ht="15" customHeight="1" x14ac:dyDescent="0.2">
      <c r="A79" s="38"/>
      <c r="B79" s="420"/>
      <c r="C79" s="92"/>
      <c r="D79" s="178" t="s">
        <v>622</v>
      </c>
      <c r="E79" s="75" t="s">
        <v>660</v>
      </c>
      <c r="F79" s="173">
        <v>400</v>
      </c>
      <c r="G79" s="75" t="s">
        <v>660</v>
      </c>
      <c r="H79" s="173">
        <f t="shared" si="5"/>
        <v>421.2</v>
      </c>
      <c r="I79" s="75" t="s">
        <v>660</v>
      </c>
      <c r="J79" s="173">
        <f t="shared" si="6"/>
        <v>443.94480000000004</v>
      </c>
      <c r="K79" s="75" t="s">
        <v>660</v>
      </c>
      <c r="L79" s="174">
        <f t="shared" si="8"/>
        <v>468.36176400000005</v>
      </c>
    </row>
    <row r="80" spans="1:12" ht="15" customHeight="1" thickBot="1" x14ac:dyDescent="0.25">
      <c r="A80" s="38"/>
      <c r="B80" s="420"/>
      <c r="C80" s="92"/>
      <c r="D80" s="182" t="s">
        <v>638</v>
      </c>
      <c r="E80" s="75" t="s">
        <v>660</v>
      </c>
      <c r="F80" s="173">
        <v>400</v>
      </c>
      <c r="G80" s="75" t="s">
        <v>660</v>
      </c>
      <c r="H80" s="173">
        <f>F80*105.3/100</f>
        <v>421.2</v>
      </c>
      <c r="I80" s="75" t="s">
        <v>660</v>
      </c>
      <c r="J80" s="173">
        <f t="shared" si="6"/>
        <v>443.94480000000004</v>
      </c>
      <c r="K80" s="75" t="s">
        <v>660</v>
      </c>
      <c r="L80" s="174">
        <f t="shared" si="8"/>
        <v>468.36176400000005</v>
      </c>
    </row>
    <row r="81" spans="1:14" x14ac:dyDescent="0.2">
      <c r="A81" s="38"/>
      <c r="B81" s="410">
        <v>19</v>
      </c>
      <c r="C81" s="77" t="s">
        <v>253</v>
      </c>
      <c r="D81" s="38" t="s">
        <v>254</v>
      </c>
      <c r="E81" s="75" t="s">
        <v>660</v>
      </c>
      <c r="F81" s="173">
        <v>265.85720575232</v>
      </c>
      <c r="G81" s="75" t="s">
        <v>660</v>
      </c>
      <c r="H81" s="172">
        <v>30</v>
      </c>
      <c r="I81" s="75" t="s">
        <v>660</v>
      </c>
      <c r="J81" s="173">
        <f>H81*105.4/100</f>
        <v>31.62</v>
      </c>
      <c r="K81" s="75" t="s">
        <v>660</v>
      </c>
      <c r="L81" s="174">
        <f>J81*105.5/100</f>
        <v>33.359100000000005</v>
      </c>
    </row>
    <row r="82" spans="1:14" x14ac:dyDescent="0.2">
      <c r="A82" s="38"/>
      <c r="B82" s="411"/>
      <c r="C82" s="86"/>
      <c r="D82" s="220" t="s">
        <v>693</v>
      </c>
      <c r="E82" s="75" t="s">
        <v>660</v>
      </c>
      <c r="F82" s="173">
        <v>530.45442474751997</v>
      </c>
      <c r="G82" s="75" t="s">
        <v>660</v>
      </c>
      <c r="H82" s="172">
        <f>F82*105.3/100</f>
        <v>558.56850925913852</v>
      </c>
      <c r="I82" s="75" t="s">
        <v>660</v>
      </c>
      <c r="J82" s="173">
        <f>H82*105.4/100</f>
        <v>588.73120875913207</v>
      </c>
      <c r="K82" s="75" t="s">
        <v>660</v>
      </c>
      <c r="L82" s="174">
        <f>J82*105/100</f>
        <v>618.16776919708866</v>
      </c>
    </row>
    <row r="83" spans="1:14" ht="22.5" customHeight="1" x14ac:dyDescent="0.2">
      <c r="A83" s="38"/>
      <c r="B83" s="411"/>
      <c r="C83" s="86"/>
      <c r="D83" s="38" t="s">
        <v>255</v>
      </c>
      <c r="E83" s="3" t="s">
        <v>342</v>
      </c>
      <c r="F83" s="173">
        <v>1120.1282270796798</v>
      </c>
      <c r="G83" s="3" t="s">
        <v>342</v>
      </c>
      <c r="H83" s="172">
        <v>0</v>
      </c>
      <c r="I83" s="3" t="s">
        <v>342</v>
      </c>
      <c r="J83" s="173">
        <f t="shared" ref="J83:J87" si="9">H83*105.4/100</f>
        <v>0</v>
      </c>
      <c r="K83" s="3" t="s">
        <v>342</v>
      </c>
      <c r="L83" s="174">
        <f t="shared" ref="L83:L87" si="10">J83*105/100</f>
        <v>0</v>
      </c>
      <c r="N83" s="5" t="s">
        <v>657</v>
      </c>
    </row>
    <row r="84" spans="1:14" x14ac:dyDescent="0.2">
      <c r="A84" s="38"/>
      <c r="B84" s="411"/>
      <c r="C84" s="86"/>
      <c r="D84" s="38" t="s">
        <v>256</v>
      </c>
      <c r="E84" s="75" t="s">
        <v>660</v>
      </c>
      <c r="F84" s="173">
        <v>132.29860949759998</v>
      </c>
      <c r="G84" s="75" t="s">
        <v>660</v>
      </c>
      <c r="H84" s="172">
        <f t="shared" ref="H84:H87" si="11">F84*105.3/100</f>
        <v>139.31043580097278</v>
      </c>
      <c r="I84" s="75" t="s">
        <v>660</v>
      </c>
      <c r="J84" s="173">
        <f t="shared" si="9"/>
        <v>146.83319933422533</v>
      </c>
      <c r="K84" s="75" t="s">
        <v>660</v>
      </c>
      <c r="L84" s="174">
        <f t="shared" si="10"/>
        <v>154.17485930093659</v>
      </c>
    </row>
    <row r="85" spans="1:14" x14ac:dyDescent="0.2">
      <c r="A85" s="38"/>
      <c r="B85" s="411"/>
      <c r="C85" s="86"/>
      <c r="D85" s="38" t="s">
        <v>257</v>
      </c>
      <c r="E85" s="75" t="s">
        <v>660</v>
      </c>
      <c r="F85" s="173">
        <v>796.31163049983991</v>
      </c>
      <c r="G85" s="75" t="s">
        <v>660</v>
      </c>
      <c r="H85" s="172">
        <f t="shared" si="11"/>
        <v>838.51614691633131</v>
      </c>
      <c r="I85" s="75" t="s">
        <v>660</v>
      </c>
      <c r="J85" s="173">
        <f t="shared" si="9"/>
        <v>883.79601884981321</v>
      </c>
      <c r="K85" s="75" t="s">
        <v>660</v>
      </c>
      <c r="L85" s="174">
        <f t="shared" si="10"/>
        <v>927.9858197923038</v>
      </c>
    </row>
    <row r="86" spans="1:14" ht="38.25" x14ac:dyDescent="0.2">
      <c r="A86" s="38"/>
      <c r="B86" s="411"/>
      <c r="C86" s="86"/>
      <c r="D86" s="38" t="s">
        <v>258</v>
      </c>
      <c r="E86" s="3" t="s">
        <v>658</v>
      </c>
      <c r="F86" s="173">
        <v>664.01302100223995</v>
      </c>
      <c r="G86" s="3" t="s">
        <v>658</v>
      </c>
      <c r="H86" s="172">
        <f t="shared" si="11"/>
        <v>699.20571111535867</v>
      </c>
      <c r="I86" s="3" t="s">
        <v>658</v>
      </c>
      <c r="J86" s="173">
        <f t="shared" si="9"/>
        <v>736.96281951558808</v>
      </c>
      <c r="K86" s="3" t="s">
        <v>658</v>
      </c>
      <c r="L86" s="174">
        <f t="shared" si="10"/>
        <v>773.8109604913675</v>
      </c>
    </row>
    <row r="87" spans="1:14" ht="13.5" thickBot="1" x14ac:dyDescent="0.25">
      <c r="A87" s="183"/>
      <c r="B87" s="412"/>
      <c r="C87" s="184"/>
      <c r="D87" s="221" t="s">
        <v>692</v>
      </c>
      <c r="E87" s="222" t="s">
        <v>660</v>
      </c>
      <c r="F87" s="218">
        <v>1000</v>
      </c>
      <c r="G87" s="222" t="s">
        <v>660</v>
      </c>
      <c r="H87" s="217">
        <f t="shared" si="11"/>
        <v>1053</v>
      </c>
      <c r="I87" s="222" t="s">
        <v>660</v>
      </c>
      <c r="J87" s="218">
        <f t="shared" si="9"/>
        <v>1109.8620000000001</v>
      </c>
      <c r="K87" s="222" t="s">
        <v>660</v>
      </c>
      <c r="L87" s="219">
        <f t="shared" si="10"/>
        <v>1165.3551</v>
      </c>
    </row>
  </sheetData>
  <mergeCells count="11">
    <mergeCell ref="B81:B87"/>
    <mergeCell ref="K1:L2"/>
    <mergeCell ref="A1:B2"/>
    <mergeCell ref="C1:C2"/>
    <mergeCell ref="D1:D2"/>
    <mergeCell ref="I1:J2"/>
    <mergeCell ref="A3:A47"/>
    <mergeCell ref="E1:F2"/>
    <mergeCell ref="G1:H2"/>
    <mergeCell ref="B3:B35"/>
    <mergeCell ref="B36:B8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0"/>
  <sheetViews>
    <sheetView zoomScaleNormal="100" workbookViewId="0">
      <selection activeCell="J9" sqref="J9"/>
    </sheetView>
  </sheetViews>
  <sheetFormatPr defaultColWidth="21.875" defaultRowHeight="26.25" customHeight="1" x14ac:dyDescent="0.2"/>
  <cols>
    <col min="1" max="1" width="4.875" style="5" customWidth="1"/>
    <col min="2" max="2" width="16.25" style="5" customWidth="1"/>
    <col min="3" max="3" width="20.625" style="5" customWidth="1"/>
    <col min="4" max="4" width="10.625" style="5" customWidth="1"/>
    <col min="5" max="5" width="11.375" style="5" customWidth="1"/>
    <col min="6" max="6" width="10.375" style="5" customWidth="1"/>
    <col min="7" max="8" width="11" style="5" customWidth="1"/>
    <col min="9" max="9" width="10.625" style="5" customWidth="1"/>
    <col min="10" max="10" width="11.75" style="5" customWidth="1"/>
    <col min="11" max="11" width="10.875" style="5" bestFit="1" customWidth="1"/>
    <col min="12" max="16384" width="21.875" style="5"/>
  </cols>
  <sheetData>
    <row r="1" spans="1:11" ht="26.25" customHeight="1" x14ac:dyDescent="0.2">
      <c r="A1" s="341" t="s">
        <v>259</v>
      </c>
      <c r="B1" s="341" t="s">
        <v>1</v>
      </c>
      <c r="C1" s="341" t="s">
        <v>2</v>
      </c>
      <c r="D1" s="314" t="s">
        <v>648</v>
      </c>
      <c r="E1" s="416"/>
      <c r="F1" s="413" t="s">
        <v>650</v>
      </c>
      <c r="G1" s="416"/>
      <c r="H1" s="413" t="s">
        <v>651</v>
      </c>
      <c r="I1" s="416"/>
      <c r="J1" s="413" t="s">
        <v>652</v>
      </c>
      <c r="K1" s="315"/>
    </row>
    <row r="2" spans="1:11" ht="14.25" customHeight="1" thickBot="1" x14ac:dyDescent="0.25">
      <c r="A2" s="342"/>
      <c r="B2" s="342"/>
      <c r="C2" s="342"/>
      <c r="D2" s="316"/>
      <c r="E2" s="422"/>
      <c r="F2" s="423"/>
      <c r="G2" s="422"/>
      <c r="H2" s="423"/>
      <c r="I2" s="422"/>
      <c r="J2" s="423"/>
      <c r="K2" s="317"/>
    </row>
    <row r="3" spans="1:11" ht="26.25" customHeight="1" x14ac:dyDescent="0.2">
      <c r="A3" s="424">
        <v>20</v>
      </c>
      <c r="B3" s="424" t="s">
        <v>260</v>
      </c>
      <c r="C3" s="186" t="s">
        <v>681</v>
      </c>
      <c r="D3" s="18" t="s">
        <v>342</v>
      </c>
      <c r="E3" s="223">
        <v>190.29818752</v>
      </c>
      <c r="F3" s="18" t="s">
        <v>342</v>
      </c>
      <c r="G3" s="223">
        <f>E3*105.3/100</f>
        <v>200.38399145855999</v>
      </c>
      <c r="H3" s="18" t="s">
        <v>342</v>
      </c>
      <c r="I3" s="223">
        <f>G3*105.4/100</f>
        <v>211.20472699732224</v>
      </c>
      <c r="J3" s="24" t="s">
        <v>342</v>
      </c>
      <c r="K3" s="223">
        <f>I3*105.5/100</f>
        <v>222.82098698217496</v>
      </c>
    </row>
    <row r="4" spans="1:11" ht="26.25" customHeight="1" x14ac:dyDescent="0.2">
      <c r="A4" s="425"/>
      <c r="B4" s="425"/>
      <c r="C4" s="187" t="s">
        <v>682</v>
      </c>
      <c r="D4" s="21" t="s">
        <v>342</v>
      </c>
      <c r="E4" s="224">
        <v>242.30514560000003</v>
      </c>
      <c r="F4" s="21" t="s">
        <v>342</v>
      </c>
      <c r="G4" s="224">
        <f>E4*105.3/100</f>
        <v>255.14731831680001</v>
      </c>
      <c r="H4" s="21" t="s">
        <v>342</v>
      </c>
      <c r="I4" s="224">
        <f>G4*105.4/100</f>
        <v>268.92527350590723</v>
      </c>
      <c r="J4" s="25" t="s">
        <v>342</v>
      </c>
      <c r="K4" s="224">
        <f>I4*105.5/100</f>
        <v>283.71616354873208</v>
      </c>
    </row>
    <row r="5" spans="1:11" ht="26.25" customHeight="1" x14ac:dyDescent="0.2">
      <c r="A5" s="425"/>
      <c r="B5" s="425"/>
      <c r="C5" s="187" t="s">
        <v>683</v>
      </c>
      <c r="D5" s="21" t="s">
        <v>342</v>
      </c>
      <c r="E5" s="224">
        <v>302.58593792000005</v>
      </c>
      <c r="F5" s="21" t="s">
        <v>342</v>
      </c>
      <c r="G5" s="224">
        <f t="shared" ref="G5:G59" si="0">E5*105.3/100</f>
        <v>318.62299262976006</v>
      </c>
      <c r="H5" s="21" t="s">
        <v>342</v>
      </c>
      <c r="I5" s="224">
        <f t="shared" ref="I5:I59" si="1">G5*105.4/100</f>
        <v>335.82863423176713</v>
      </c>
      <c r="J5" s="25" t="s">
        <v>342</v>
      </c>
      <c r="K5" s="224">
        <f t="shared" ref="K5:K59" si="2">I5*105.5/100</f>
        <v>354.29920911451433</v>
      </c>
    </row>
    <row r="6" spans="1:11" ht="26.25" customHeight="1" x14ac:dyDescent="0.2">
      <c r="A6" s="425"/>
      <c r="B6" s="425"/>
      <c r="C6" s="187" t="s">
        <v>684</v>
      </c>
      <c r="D6" s="21" t="s">
        <v>342</v>
      </c>
      <c r="E6" s="224">
        <v>341.59115648</v>
      </c>
      <c r="F6" s="21" t="s">
        <v>342</v>
      </c>
      <c r="G6" s="224">
        <f t="shared" si="0"/>
        <v>359.69548777343994</v>
      </c>
      <c r="H6" s="21" t="s">
        <v>342</v>
      </c>
      <c r="I6" s="224">
        <f t="shared" si="1"/>
        <v>379.11904411320575</v>
      </c>
      <c r="J6" s="25" t="s">
        <v>342</v>
      </c>
      <c r="K6" s="224">
        <f t="shared" si="2"/>
        <v>399.97059153943206</v>
      </c>
    </row>
    <row r="7" spans="1:11" ht="26.25" customHeight="1" thickBot="1" x14ac:dyDescent="0.25">
      <c r="A7" s="425"/>
      <c r="B7" s="425"/>
      <c r="C7" s="188" t="s">
        <v>685</v>
      </c>
      <c r="D7" s="21" t="s">
        <v>347</v>
      </c>
      <c r="E7" s="224">
        <v>1772.9644800000001</v>
      </c>
      <c r="F7" s="21" t="s">
        <v>347</v>
      </c>
      <c r="G7" s="224">
        <f t="shared" si="0"/>
        <v>1866.9315974400001</v>
      </c>
      <c r="H7" s="21" t="s">
        <v>347</v>
      </c>
      <c r="I7" s="224">
        <f t="shared" si="1"/>
        <v>1967.7459037017602</v>
      </c>
      <c r="J7" s="25" t="s">
        <v>347</v>
      </c>
      <c r="K7" s="224">
        <f t="shared" si="2"/>
        <v>2075.9719284053567</v>
      </c>
    </row>
    <row r="8" spans="1:11" ht="26.25" customHeight="1" x14ac:dyDescent="0.2">
      <c r="A8" s="425"/>
      <c r="B8" s="425"/>
      <c r="C8" s="187" t="s">
        <v>261</v>
      </c>
      <c r="D8" s="21" t="s">
        <v>364</v>
      </c>
      <c r="E8" s="224">
        <v>3.1085977215999998</v>
      </c>
      <c r="F8" s="21" t="s">
        <v>364</v>
      </c>
      <c r="G8" s="224">
        <f t="shared" si="0"/>
        <v>3.2733534008447998</v>
      </c>
      <c r="H8" s="21" t="s">
        <v>364</v>
      </c>
      <c r="I8" s="224">
        <f t="shared" si="1"/>
        <v>3.450114484490419</v>
      </c>
      <c r="J8" s="25" t="s">
        <v>364</v>
      </c>
      <c r="K8" s="224">
        <f t="shared" si="2"/>
        <v>3.6398707811373918</v>
      </c>
    </row>
    <row r="9" spans="1:11" ht="26.25" customHeight="1" x14ac:dyDescent="0.2">
      <c r="A9" s="425"/>
      <c r="B9" s="425"/>
      <c r="C9" s="187"/>
      <c r="D9" s="21" t="s">
        <v>336</v>
      </c>
      <c r="E9" s="224">
        <v>249.39700352</v>
      </c>
      <c r="F9" s="21" t="s">
        <v>336</v>
      </c>
      <c r="G9" s="224">
        <f t="shared" si="0"/>
        <v>262.61504470656001</v>
      </c>
      <c r="H9" s="21" t="s">
        <v>336</v>
      </c>
      <c r="I9" s="224">
        <f t="shared" si="1"/>
        <v>276.79625712071424</v>
      </c>
      <c r="J9" s="25" t="s">
        <v>336</v>
      </c>
      <c r="K9" s="224">
        <f t="shared" si="2"/>
        <v>292.02005126235349</v>
      </c>
    </row>
    <row r="10" spans="1:11" ht="26.25" customHeight="1" thickBot="1" x14ac:dyDescent="0.25">
      <c r="A10" s="426"/>
      <c r="B10" s="426"/>
      <c r="C10" s="188" t="s">
        <v>262</v>
      </c>
      <c r="D10" s="21" t="s">
        <v>336</v>
      </c>
      <c r="E10" s="224">
        <v>94.558105600000005</v>
      </c>
      <c r="F10" s="21" t="s">
        <v>336</v>
      </c>
      <c r="G10" s="224">
        <f t="shared" si="0"/>
        <v>99.569685196799995</v>
      </c>
      <c r="H10" s="21" t="s">
        <v>336</v>
      </c>
      <c r="I10" s="224">
        <f t="shared" si="1"/>
        <v>104.9464481974272</v>
      </c>
      <c r="J10" s="25" t="s">
        <v>336</v>
      </c>
      <c r="K10" s="224">
        <f t="shared" si="2"/>
        <v>110.71850284828569</v>
      </c>
    </row>
    <row r="11" spans="1:11" ht="26.25" customHeight="1" x14ac:dyDescent="0.2">
      <c r="A11" s="424">
        <v>21</v>
      </c>
      <c r="B11" s="424" t="s">
        <v>263</v>
      </c>
      <c r="C11" s="187" t="s">
        <v>264</v>
      </c>
      <c r="D11" s="21" t="s">
        <v>342</v>
      </c>
      <c r="E11" s="224">
        <v>55.552887039999995</v>
      </c>
      <c r="F11" s="21" t="s">
        <v>342</v>
      </c>
      <c r="G11" s="224">
        <f t="shared" si="0"/>
        <v>58.497190053119994</v>
      </c>
      <c r="H11" s="21" t="s">
        <v>342</v>
      </c>
      <c r="I11" s="224">
        <f t="shared" si="1"/>
        <v>61.656038315988482</v>
      </c>
      <c r="J11" s="25" t="s">
        <v>342</v>
      </c>
      <c r="K11" s="224">
        <f t="shared" si="2"/>
        <v>65.047120423367858</v>
      </c>
    </row>
    <row r="12" spans="1:11" ht="26.25" customHeight="1" x14ac:dyDescent="0.2">
      <c r="A12" s="425"/>
      <c r="B12" s="425"/>
      <c r="C12" s="187" t="s">
        <v>265</v>
      </c>
      <c r="D12" s="21" t="s">
        <v>342</v>
      </c>
      <c r="E12" s="224">
        <v>43.733123839999998</v>
      </c>
      <c r="F12" s="21" t="s">
        <v>342</v>
      </c>
      <c r="G12" s="224">
        <f t="shared" si="0"/>
        <v>46.050979403519996</v>
      </c>
      <c r="H12" s="21" t="s">
        <v>342</v>
      </c>
      <c r="I12" s="224">
        <f t="shared" si="1"/>
        <v>48.537732291310078</v>
      </c>
      <c r="J12" s="25" t="s">
        <v>342</v>
      </c>
      <c r="K12" s="224">
        <f t="shared" si="2"/>
        <v>51.207307567332137</v>
      </c>
    </row>
    <row r="13" spans="1:11" ht="26.25" customHeight="1" x14ac:dyDescent="0.2">
      <c r="A13" s="425"/>
      <c r="B13" s="425"/>
      <c r="C13" s="187" t="s">
        <v>266</v>
      </c>
      <c r="D13" s="21" t="s">
        <v>342</v>
      </c>
      <c r="E13" s="224">
        <v>30.731384320000004</v>
      </c>
      <c r="F13" s="21" t="s">
        <v>342</v>
      </c>
      <c r="G13" s="224">
        <f t="shared" si="0"/>
        <v>32.360147688959998</v>
      </c>
      <c r="H13" s="21" t="s">
        <v>342</v>
      </c>
      <c r="I13" s="224">
        <f t="shared" si="1"/>
        <v>34.107595664163838</v>
      </c>
      <c r="J13" s="25" t="s">
        <v>342</v>
      </c>
      <c r="K13" s="224">
        <f t="shared" si="2"/>
        <v>35.983513425692848</v>
      </c>
    </row>
    <row r="14" spans="1:11" ht="26.25" customHeight="1" thickBot="1" x14ac:dyDescent="0.25">
      <c r="A14" s="426"/>
      <c r="B14" s="426"/>
      <c r="C14" s="188" t="s">
        <v>267</v>
      </c>
      <c r="D14" s="21" t="s">
        <v>353</v>
      </c>
      <c r="E14" s="224">
        <v>18.911621120000003</v>
      </c>
      <c r="F14" s="21" t="s">
        <v>353</v>
      </c>
      <c r="G14" s="224">
        <f t="shared" si="0"/>
        <v>19.913937039360004</v>
      </c>
      <c r="H14" s="21" t="s">
        <v>353</v>
      </c>
      <c r="I14" s="224">
        <f t="shared" si="1"/>
        <v>20.989289639485445</v>
      </c>
      <c r="J14" s="25" t="s">
        <v>353</v>
      </c>
      <c r="K14" s="224">
        <f t="shared" si="2"/>
        <v>22.143700569657145</v>
      </c>
    </row>
    <row r="15" spans="1:11" ht="26.25" customHeight="1" x14ac:dyDescent="0.2">
      <c r="A15" s="424"/>
      <c r="B15" s="424"/>
      <c r="C15" s="427" t="s">
        <v>268</v>
      </c>
      <c r="D15" s="21" t="s">
        <v>365</v>
      </c>
      <c r="E15" s="224">
        <v>6.2644744960000001</v>
      </c>
      <c r="F15" s="21" t="s">
        <v>365</v>
      </c>
      <c r="G15" s="224">
        <f t="shared" si="0"/>
        <v>6.5964916442879993</v>
      </c>
      <c r="H15" s="21" t="s">
        <v>365</v>
      </c>
      <c r="I15" s="224">
        <f t="shared" si="1"/>
        <v>6.952702193079551</v>
      </c>
      <c r="J15" s="25" t="s">
        <v>365</v>
      </c>
      <c r="K15" s="224">
        <f t="shared" si="2"/>
        <v>7.3351008136989266</v>
      </c>
    </row>
    <row r="16" spans="1:11" ht="26.25" customHeight="1" x14ac:dyDescent="0.2">
      <c r="A16" s="425"/>
      <c r="B16" s="425"/>
      <c r="C16" s="428"/>
      <c r="D16" s="21" t="s">
        <v>366</v>
      </c>
      <c r="E16" s="224">
        <v>13.001739520000001</v>
      </c>
      <c r="F16" s="21" t="s">
        <v>366</v>
      </c>
      <c r="G16" s="224">
        <f t="shared" si="0"/>
        <v>13.690831714560002</v>
      </c>
      <c r="H16" s="21" t="s">
        <v>366</v>
      </c>
      <c r="I16" s="224">
        <f t="shared" si="1"/>
        <v>14.430136627146242</v>
      </c>
      <c r="J16" s="25" t="s">
        <v>366</v>
      </c>
      <c r="K16" s="224">
        <f t="shared" si="2"/>
        <v>15.223794141639285</v>
      </c>
    </row>
    <row r="17" spans="1:11" ht="26.25" customHeight="1" thickBot="1" x14ac:dyDescent="0.25">
      <c r="A17" s="426"/>
      <c r="B17" s="426"/>
      <c r="C17" s="429"/>
      <c r="D17" s="21" t="s">
        <v>367</v>
      </c>
      <c r="E17" s="224">
        <v>18.911621120000003</v>
      </c>
      <c r="F17" s="21" t="s">
        <v>367</v>
      </c>
      <c r="G17" s="224">
        <f t="shared" si="0"/>
        <v>19.913937039360004</v>
      </c>
      <c r="H17" s="21" t="s">
        <v>367</v>
      </c>
      <c r="I17" s="224">
        <f t="shared" si="1"/>
        <v>20.989289639485445</v>
      </c>
      <c r="J17" s="25" t="s">
        <v>367</v>
      </c>
      <c r="K17" s="224">
        <f t="shared" si="2"/>
        <v>22.143700569657145</v>
      </c>
    </row>
    <row r="18" spans="1:11" ht="26.25" customHeight="1" x14ac:dyDescent="0.2">
      <c r="A18" s="424">
        <v>22</v>
      </c>
      <c r="B18" s="424" t="s">
        <v>269</v>
      </c>
      <c r="C18" s="187" t="s">
        <v>270</v>
      </c>
      <c r="D18" s="21" t="s">
        <v>368</v>
      </c>
      <c r="E18" s="224">
        <v>1858.8250240000002</v>
      </c>
      <c r="F18" s="21" t="s">
        <v>368</v>
      </c>
      <c r="G18" s="224">
        <f t="shared" si="0"/>
        <v>1957.3427502720003</v>
      </c>
      <c r="H18" s="21" t="s">
        <v>368</v>
      </c>
      <c r="I18" s="224">
        <f t="shared" si="1"/>
        <v>2063.0392587866886</v>
      </c>
      <c r="J18" s="25" t="s">
        <v>368</v>
      </c>
      <c r="K18" s="224">
        <f t="shared" si="2"/>
        <v>2176.5064180199565</v>
      </c>
    </row>
    <row r="19" spans="1:11" ht="26.25" customHeight="1" x14ac:dyDescent="0.2">
      <c r="A19" s="425"/>
      <c r="B19" s="425"/>
      <c r="C19" s="187" t="s">
        <v>271</v>
      </c>
      <c r="D19" s="21" t="s">
        <v>368</v>
      </c>
      <c r="E19" s="224">
        <v>262.39874304</v>
      </c>
      <c r="F19" s="21" t="s">
        <v>368</v>
      </c>
      <c r="G19" s="224">
        <f t="shared" si="0"/>
        <v>276.30587642111999</v>
      </c>
      <c r="H19" s="21" t="s">
        <v>368</v>
      </c>
      <c r="I19" s="224">
        <f t="shared" si="1"/>
        <v>291.22639374786047</v>
      </c>
      <c r="J19" s="25" t="s">
        <v>368</v>
      </c>
      <c r="K19" s="224">
        <f t="shared" si="2"/>
        <v>307.24384540399279</v>
      </c>
    </row>
    <row r="20" spans="1:11" ht="26.25" customHeight="1" x14ac:dyDescent="0.2">
      <c r="A20" s="425"/>
      <c r="B20" s="425"/>
      <c r="C20" s="187" t="s">
        <v>272</v>
      </c>
      <c r="D20" s="21" t="s">
        <v>368</v>
      </c>
      <c r="E20" s="224">
        <v>1313.1756915200001</v>
      </c>
      <c r="F20" s="21" t="s">
        <v>368</v>
      </c>
      <c r="G20" s="224">
        <f t="shared" si="0"/>
        <v>1382.7740031705603</v>
      </c>
      <c r="H20" s="21" t="s">
        <v>368</v>
      </c>
      <c r="I20" s="224">
        <f t="shared" si="1"/>
        <v>1457.4437993417707</v>
      </c>
      <c r="J20" s="25" t="s">
        <v>368</v>
      </c>
      <c r="K20" s="224">
        <f t="shared" si="2"/>
        <v>1537.6032083055682</v>
      </c>
    </row>
    <row r="21" spans="1:11" ht="26.25" customHeight="1" x14ac:dyDescent="0.2">
      <c r="A21" s="425"/>
      <c r="B21" s="425"/>
      <c r="C21" s="187" t="s">
        <v>273</v>
      </c>
      <c r="D21" s="21" t="s">
        <v>368</v>
      </c>
      <c r="E21" s="224">
        <v>1313.1756915200001</v>
      </c>
      <c r="F21" s="21" t="s">
        <v>368</v>
      </c>
      <c r="G21" s="224">
        <f t="shared" si="0"/>
        <v>1382.7740031705603</v>
      </c>
      <c r="H21" s="21" t="s">
        <v>368</v>
      </c>
      <c r="I21" s="224">
        <f t="shared" si="1"/>
        <v>1457.4437993417707</v>
      </c>
      <c r="J21" s="25" t="s">
        <v>368</v>
      </c>
      <c r="K21" s="224">
        <f t="shared" si="2"/>
        <v>1537.6032083055682</v>
      </c>
    </row>
    <row r="22" spans="1:11" ht="26.25" customHeight="1" x14ac:dyDescent="0.2">
      <c r="A22" s="425"/>
      <c r="B22" s="425"/>
      <c r="C22" s="187" t="s">
        <v>274</v>
      </c>
      <c r="D22" s="21" t="s">
        <v>368</v>
      </c>
      <c r="E22" s="224">
        <v>132.38134783999999</v>
      </c>
      <c r="F22" s="21" t="s">
        <v>368</v>
      </c>
      <c r="G22" s="224">
        <f t="shared" si="0"/>
        <v>139.39755927551997</v>
      </c>
      <c r="H22" s="21" t="s">
        <v>368</v>
      </c>
      <c r="I22" s="224">
        <f t="shared" si="1"/>
        <v>146.92502747639804</v>
      </c>
      <c r="J22" s="25" t="s">
        <v>368</v>
      </c>
      <c r="K22" s="224">
        <f t="shared" si="2"/>
        <v>155.00590398759994</v>
      </c>
    </row>
    <row r="23" spans="1:11" ht="26.25" customHeight="1" x14ac:dyDescent="0.2">
      <c r="A23" s="425"/>
      <c r="B23" s="425"/>
      <c r="C23" s="187" t="s">
        <v>275</v>
      </c>
      <c r="D23" s="21" t="s">
        <v>368</v>
      </c>
      <c r="E23" s="224">
        <v>472.79052799999999</v>
      </c>
      <c r="F23" s="21" t="s">
        <v>368</v>
      </c>
      <c r="G23" s="224">
        <f t="shared" si="0"/>
        <v>497.84842598399996</v>
      </c>
      <c r="H23" s="21" t="s">
        <v>368</v>
      </c>
      <c r="I23" s="224">
        <f t="shared" si="1"/>
        <v>524.73224098713592</v>
      </c>
      <c r="J23" s="25" t="s">
        <v>368</v>
      </c>
      <c r="K23" s="224">
        <f t="shared" si="2"/>
        <v>553.59251424142849</v>
      </c>
    </row>
    <row r="24" spans="1:11" ht="26.25" customHeight="1" x14ac:dyDescent="0.2">
      <c r="A24" s="425"/>
      <c r="B24" s="425"/>
      <c r="C24" s="187" t="s">
        <v>276</v>
      </c>
      <c r="D24" s="21" t="s">
        <v>368</v>
      </c>
      <c r="E24" s="224">
        <v>657.17883391999999</v>
      </c>
      <c r="F24" s="21" t="s">
        <v>368</v>
      </c>
      <c r="G24" s="224">
        <f t="shared" si="0"/>
        <v>692.00931211776003</v>
      </c>
      <c r="H24" s="21" t="s">
        <v>368</v>
      </c>
      <c r="I24" s="224">
        <f t="shared" si="1"/>
        <v>729.37781497211904</v>
      </c>
      <c r="J24" s="25" t="s">
        <v>368</v>
      </c>
      <c r="K24" s="224">
        <f t="shared" si="2"/>
        <v>769.49359479558552</v>
      </c>
    </row>
    <row r="25" spans="1:11" ht="26.25" customHeight="1" x14ac:dyDescent="0.2">
      <c r="A25" s="425"/>
      <c r="B25" s="425"/>
      <c r="C25" s="187" t="s">
        <v>277</v>
      </c>
      <c r="D25" s="21" t="s">
        <v>368</v>
      </c>
      <c r="E25" s="224">
        <v>835.65725824000003</v>
      </c>
      <c r="F25" s="21" t="s">
        <v>368</v>
      </c>
      <c r="G25" s="224">
        <f t="shared" si="0"/>
        <v>879.94709292672007</v>
      </c>
      <c r="H25" s="21" t="s">
        <v>368</v>
      </c>
      <c r="I25" s="224">
        <f t="shared" si="1"/>
        <v>927.464235944763</v>
      </c>
      <c r="J25" s="25" t="s">
        <v>368</v>
      </c>
      <c r="K25" s="224">
        <f t="shared" si="2"/>
        <v>978.47476892172494</v>
      </c>
    </row>
    <row r="26" spans="1:11" ht="26.25" customHeight="1" x14ac:dyDescent="0.2">
      <c r="A26" s="425"/>
      <c r="B26" s="425"/>
      <c r="C26" s="187" t="s">
        <v>278</v>
      </c>
      <c r="D26" s="21" t="s">
        <v>368</v>
      </c>
      <c r="E26" s="224">
        <v>417.23764095999996</v>
      </c>
      <c r="F26" s="21" t="s">
        <v>368</v>
      </c>
      <c r="G26" s="224">
        <f t="shared" si="0"/>
        <v>439.35123593087991</v>
      </c>
      <c r="H26" s="21" t="s">
        <v>368</v>
      </c>
      <c r="I26" s="224">
        <f t="shared" si="1"/>
        <v>463.07620267114748</v>
      </c>
      <c r="J26" s="25" t="s">
        <v>368</v>
      </c>
      <c r="K26" s="224">
        <f t="shared" si="2"/>
        <v>488.54539381806063</v>
      </c>
    </row>
    <row r="27" spans="1:11" ht="83.25" customHeight="1" x14ac:dyDescent="0.2">
      <c r="A27" s="425"/>
      <c r="B27" s="425"/>
      <c r="C27" s="187" t="s">
        <v>396</v>
      </c>
      <c r="D27" s="21"/>
      <c r="E27" s="224">
        <v>267.61728000000005</v>
      </c>
      <c r="F27" s="21"/>
      <c r="G27" s="224">
        <f t="shared" si="0"/>
        <v>281.80099584000004</v>
      </c>
      <c r="H27" s="21"/>
      <c r="I27" s="224">
        <f t="shared" si="1"/>
        <v>297.01824961536005</v>
      </c>
      <c r="J27" s="25"/>
      <c r="K27" s="224">
        <f t="shared" si="2"/>
        <v>313.35425334420484</v>
      </c>
    </row>
    <row r="28" spans="1:11" s="71" customFormat="1" ht="50.25" customHeight="1" x14ac:dyDescent="0.2">
      <c r="A28" s="425"/>
      <c r="B28" s="425"/>
      <c r="C28" s="189" t="s">
        <v>395</v>
      </c>
      <c r="D28" s="121"/>
      <c r="E28" s="225">
        <v>267.61728000000005</v>
      </c>
      <c r="F28" s="121"/>
      <c r="G28" s="225">
        <f t="shared" si="0"/>
        <v>281.80099584000004</v>
      </c>
      <c r="H28" s="121"/>
      <c r="I28" s="225">
        <f t="shared" si="1"/>
        <v>297.01824961536005</v>
      </c>
      <c r="J28" s="290"/>
      <c r="K28" s="225">
        <f t="shared" si="2"/>
        <v>313.35425334420484</v>
      </c>
    </row>
    <row r="29" spans="1:11" s="71" customFormat="1" ht="26.25" customHeight="1" x14ac:dyDescent="0.2">
      <c r="A29" s="425"/>
      <c r="B29" s="425"/>
      <c r="C29" s="189" t="s">
        <v>393</v>
      </c>
      <c r="D29" s="121"/>
      <c r="E29" s="225">
        <v>267.61728000000005</v>
      </c>
      <c r="F29" s="121"/>
      <c r="G29" s="225">
        <f t="shared" si="0"/>
        <v>281.80099584000004</v>
      </c>
      <c r="H29" s="121"/>
      <c r="I29" s="225">
        <f t="shared" si="1"/>
        <v>297.01824961536005</v>
      </c>
      <c r="J29" s="290"/>
      <c r="K29" s="225">
        <f t="shared" si="2"/>
        <v>313.35425334420484</v>
      </c>
    </row>
    <row r="30" spans="1:11" s="71" customFormat="1" ht="81" customHeight="1" x14ac:dyDescent="0.2">
      <c r="A30" s="425"/>
      <c r="B30" s="425"/>
      <c r="C30" s="189" t="s">
        <v>394</v>
      </c>
      <c r="D30" s="121"/>
      <c r="E30" s="225">
        <v>267.61728000000005</v>
      </c>
      <c r="F30" s="121"/>
      <c r="G30" s="225">
        <f t="shared" si="0"/>
        <v>281.80099584000004</v>
      </c>
      <c r="H30" s="121"/>
      <c r="I30" s="225">
        <f t="shared" si="1"/>
        <v>297.01824961536005</v>
      </c>
      <c r="J30" s="290"/>
      <c r="K30" s="225">
        <f t="shared" si="2"/>
        <v>313.35425334420484</v>
      </c>
    </row>
    <row r="31" spans="1:11" s="71" customFormat="1" ht="26.25" customHeight="1" thickBot="1" x14ac:dyDescent="0.25">
      <c r="A31" s="426"/>
      <c r="B31" s="426"/>
      <c r="C31" s="190" t="s">
        <v>279</v>
      </c>
      <c r="D31" s="121" t="s">
        <v>368</v>
      </c>
      <c r="E31" s="225">
        <v>262.39874304</v>
      </c>
      <c r="F31" s="121" t="s">
        <v>368</v>
      </c>
      <c r="G31" s="225">
        <f t="shared" si="0"/>
        <v>276.30587642111999</v>
      </c>
      <c r="H31" s="121" t="s">
        <v>368</v>
      </c>
      <c r="I31" s="225">
        <f t="shared" si="1"/>
        <v>291.22639374786047</v>
      </c>
      <c r="J31" s="290" t="s">
        <v>368</v>
      </c>
      <c r="K31" s="225">
        <f t="shared" si="2"/>
        <v>307.24384540399279</v>
      </c>
    </row>
    <row r="32" spans="1:11" s="71" customFormat="1" ht="26.25" customHeight="1" x14ac:dyDescent="0.2">
      <c r="A32" s="430">
        <v>23</v>
      </c>
      <c r="B32" s="430" t="s">
        <v>280</v>
      </c>
      <c r="C32" s="189" t="s">
        <v>281</v>
      </c>
      <c r="D32" s="121" t="s">
        <v>369</v>
      </c>
      <c r="E32" s="225">
        <v>3.7823242240000003</v>
      </c>
      <c r="F32" s="121" t="s">
        <v>369</v>
      </c>
      <c r="G32" s="225">
        <f t="shared" si="0"/>
        <v>3.9827874078720003</v>
      </c>
      <c r="H32" s="121" t="s">
        <v>369</v>
      </c>
      <c r="I32" s="225">
        <f t="shared" si="1"/>
        <v>4.1978579278970889</v>
      </c>
      <c r="J32" s="290" t="s">
        <v>369</v>
      </c>
      <c r="K32" s="225">
        <f t="shared" si="2"/>
        <v>4.4287401139314291</v>
      </c>
    </row>
    <row r="33" spans="1:11" s="71" customFormat="1" ht="26.25" customHeight="1" x14ac:dyDescent="0.2">
      <c r="A33" s="431"/>
      <c r="B33" s="431"/>
      <c r="C33" s="189" t="s">
        <v>282</v>
      </c>
      <c r="D33" s="121" t="s">
        <v>369</v>
      </c>
      <c r="E33" s="225">
        <v>2.4821502720000002</v>
      </c>
      <c r="F33" s="121" t="s">
        <v>369</v>
      </c>
      <c r="G33" s="225">
        <f t="shared" si="0"/>
        <v>2.6137042364159999</v>
      </c>
      <c r="H33" s="121" t="s">
        <v>369</v>
      </c>
      <c r="I33" s="225">
        <f t="shared" si="1"/>
        <v>2.7548442651824638</v>
      </c>
      <c r="J33" s="290" t="s">
        <v>369</v>
      </c>
      <c r="K33" s="225">
        <f t="shared" si="2"/>
        <v>2.9063606997674993</v>
      </c>
    </row>
    <row r="34" spans="1:11" s="71" customFormat="1" ht="26.25" customHeight="1" x14ac:dyDescent="0.2">
      <c r="A34" s="431"/>
      <c r="B34" s="431"/>
      <c r="C34" s="189" t="s">
        <v>283</v>
      </c>
      <c r="D34" s="193"/>
      <c r="E34" s="225">
        <v>0</v>
      </c>
      <c r="F34" s="193"/>
      <c r="G34" s="225">
        <f t="shared" si="0"/>
        <v>0</v>
      </c>
      <c r="H34" s="193"/>
      <c r="I34" s="225">
        <f t="shared" si="1"/>
        <v>0</v>
      </c>
      <c r="J34" s="291"/>
      <c r="K34" s="225">
        <f t="shared" si="2"/>
        <v>0</v>
      </c>
    </row>
    <row r="35" spans="1:11" s="71" customFormat="1" ht="26.25" customHeight="1" x14ac:dyDescent="0.2">
      <c r="A35" s="431"/>
      <c r="B35" s="431"/>
      <c r="C35" s="194" t="s">
        <v>284</v>
      </c>
      <c r="D35" s="195"/>
      <c r="E35" s="296">
        <v>0</v>
      </c>
      <c r="F35" s="195"/>
      <c r="G35" s="225">
        <f t="shared" si="0"/>
        <v>0</v>
      </c>
      <c r="H35" s="195"/>
      <c r="I35" s="225">
        <f t="shared" si="1"/>
        <v>0</v>
      </c>
      <c r="J35" s="292"/>
      <c r="K35" s="225">
        <f t="shared" si="2"/>
        <v>0</v>
      </c>
    </row>
    <row r="36" spans="1:11" s="71" customFormat="1" ht="26.25" customHeight="1" x14ac:dyDescent="0.2">
      <c r="A36" s="431"/>
      <c r="B36" s="431"/>
      <c r="C36" s="189" t="s">
        <v>282</v>
      </c>
      <c r="D36" s="121" t="s">
        <v>369</v>
      </c>
      <c r="E36" s="225">
        <v>3.7823242240000003</v>
      </c>
      <c r="F36" s="121" t="s">
        <v>369</v>
      </c>
      <c r="G36" s="225">
        <f t="shared" si="0"/>
        <v>3.9827874078720003</v>
      </c>
      <c r="H36" s="121" t="s">
        <v>369</v>
      </c>
      <c r="I36" s="225">
        <f t="shared" si="1"/>
        <v>4.1978579278970889</v>
      </c>
      <c r="J36" s="290" t="s">
        <v>369</v>
      </c>
      <c r="K36" s="225">
        <f t="shared" si="2"/>
        <v>4.4287401139314291</v>
      </c>
    </row>
    <row r="37" spans="1:11" s="71" customFormat="1" ht="26.25" customHeight="1" thickBot="1" x14ac:dyDescent="0.25">
      <c r="A37" s="431"/>
      <c r="B37" s="431"/>
      <c r="C37" s="190" t="s">
        <v>283</v>
      </c>
      <c r="D37" s="121" t="s">
        <v>369</v>
      </c>
      <c r="E37" s="225">
        <v>2.4821502720000002</v>
      </c>
      <c r="F37" s="121" t="s">
        <v>369</v>
      </c>
      <c r="G37" s="225">
        <f t="shared" si="0"/>
        <v>2.6137042364159999</v>
      </c>
      <c r="H37" s="121" t="s">
        <v>369</v>
      </c>
      <c r="I37" s="225">
        <f t="shared" si="1"/>
        <v>2.7548442651824638</v>
      </c>
      <c r="J37" s="290" t="s">
        <v>369</v>
      </c>
      <c r="K37" s="225">
        <f t="shared" si="2"/>
        <v>2.9063606997674993</v>
      </c>
    </row>
    <row r="38" spans="1:11" s="71" customFormat="1" ht="26.25" customHeight="1" x14ac:dyDescent="0.2">
      <c r="A38" s="431"/>
      <c r="B38" s="431"/>
      <c r="C38" s="189" t="s">
        <v>285</v>
      </c>
      <c r="D38" s="121"/>
      <c r="E38" s="225">
        <v>0</v>
      </c>
      <c r="F38" s="121"/>
      <c r="G38" s="225">
        <f t="shared" si="0"/>
        <v>0</v>
      </c>
      <c r="H38" s="121"/>
      <c r="I38" s="225">
        <f t="shared" si="1"/>
        <v>0</v>
      </c>
      <c r="J38" s="290"/>
      <c r="K38" s="225">
        <f t="shared" si="2"/>
        <v>0</v>
      </c>
    </row>
    <row r="39" spans="1:11" s="71" customFormat="1" ht="26.25" customHeight="1" x14ac:dyDescent="0.2">
      <c r="A39" s="431"/>
      <c r="B39" s="431"/>
      <c r="C39" s="189" t="s">
        <v>282</v>
      </c>
      <c r="D39" s="121" t="s">
        <v>370</v>
      </c>
      <c r="E39" s="225">
        <v>28.367431679999999</v>
      </c>
      <c r="F39" s="121" t="s">
        <v>370</v>
      </c>
      <c r="G39" s="225">
        <f t="shared" si="0"/>
        <v>29.870905559039997</v>
      </c>
      <c r="H39" s="121" t="s">
        <v>370</v>
      </c>
      <c r="I39" s="225">
        <f t="shared" si="1"/>
        <v>31.483934459228159</v>
      </c>
      <c r="J39" s="290" t="s">
        <v>370</v>
      </c>
      <c r="K39" s="225">
        <f t="shared" si="2"/>
        <v>33.215550854485713</v>
      </c>
    </row>
    <row r="40" spans="1:11" s="71" customFormat="1" ht="26.25" customHeight="1" thickBot="1" x14ac:dyDescent="0.25">
      <c r="A40" s="432"/>
      <c r="B40" s="432"/>
      <c r="C40" s="190" t="s">
        <v>283</v>
      </c>
      <c r="D40" s="121" t="s">
        <v>371</v>
      </c>
      <c r="E40" s="225">
        <v>15.365692160000002</v>
      </c>
      <c r="F40" s="121" t="s">
        <v>371</v>
      </c>
      <c r="G40" s="225">
        <f t="shared" si="0"/>
        <v>16.180073844479999</v>
      </c>
      <c r="H40" s="121" t="s">
        <v>371</v>
      </c>
      <c r="I40" s="225">
        <f t="shared" si="1"/>
        <v>17.053797832081919</v>
      </c>
      <c r="J40" s="290" t="s">
        <v>371</v>
      </c>
      <c r="K40" s="225">
        <f t="shared" si="2"/>
        <v>17.991756712846424</v>
      </c>
    </row>
    <row r="41" spans="1:11" s="71" customFormat="1" ht="26.25" customHeight="1" thickBot="1" x14ac:dyDescent="0.25">
      <c r="A41" s="196"/>
      <c r="B41" s="196"/>
      <c r="C41" s="190" t="s">
        <v>286</v>
      </c>
      <c r="D41" s="197"/>
      <c r="E41" s="225">
        <v>0</v>
      </c>
      <c r="F41" s="197"/>
      <c r="G41" s="225">
        <f t="shared" si="0"/>
        <v>0</v>
      </c>
      <c r="H41" s="197"/>
      <c r="I41" s="225">
        <f t="shared" si="1"/>
        <v>0</v>
      </c>
      <c r="J41" s="293"/>
      <c r="K41" s="225">
        <f t="shared" si="2"/>
        <v>0</v>
      </c>
    </row>
    <row r="42" spans="1:11" s="71" customFormat="1" ht="26.25" customHeight="1" x14ac:dyDescent="0.2">
      <c r="A42" s="424">
        <v>24</v>
      </c>
      <c r="B42" s="424" t="s">
        <v>287</v>
      </c>
      <c r="C42" s="189" t="s">
        <v>288</v>
      </c>
      <c r="D42" s="121"/>
      <c r="E42" s="225">
        <v>9758.3964979200027</v>
      </c>
      <c r="F42" s="121"/>
      <c r="G42" s="225">
        <f t="shared" si="0"/>
        <v>10275.591512309762</v>
      </c>
      <c r="H42" s="121"/>
      <c r="I42" s="225">
        <f t="shared" si="1"/>
        <v>10830.47345397449</v>
      </c>
      <c r="J42" s="290"/>
      <c r="K42" s="225">
        <f t="shared" si="2"/>
        <v>11426.149493943087</v>
      </c>
    </row>
    <row r="43" spans="1:11" s="71" customFormat="1" ht="26.25" customHeight="1" x14ac:dyDescent="0.2">
      <c r="A43" s="425"/>
      <c r="B43" s="425"/>
      <c r="C43" s="189" t="s">
        <v>289</v>
      </c>
      <c r="D43" s="121"/>
      <c r="E43" s="225">
        <v>7945.2448230400005</v>
      </c>
      <c r="F43" s="121"/>
      <c r="G43" s="225">
        <f t="shared" si="0"/>
        <v>8366.3427986611205</v>
      </c>
      <c r="H43" s="121"/>
      <c r="I43" s="225">
        <f t="shared" si="1"/>
        <v>8818.1253097888202</v>
      </c>
      <c r="J43" s="290"/>
      <c r="K43" s="225">
        <f t="shared" si="2"/>
        <v>9303.1222018272056</v>
      </c>
    </row>
    <row r="44" spans="1:11" ht="26.25" customHeight="1" x14ac:dyDescent="0.2">
      <c r="A44" s="425"/>
      <c r="B44" s="425"/>
      <c r="C44" s="187" t="s">
        <v>290</v>
      </c>
      <c r="D44" s="21"/>
      <c r="E44" s="224">
        <v>2439.5991244800007</v>
      </c>
      <c r="F44" s="21"/>
      <c r="G44" s="224">
        <f t="shared" si="0"/>
        <v>2568.8978780774405</v>
      </c>
      <c r="H44" s="21"/>
      <c r="I44" s="224">
        <f t="shared" si="1"/>
        <v>2707.6183634936224</v>
      </c>
      <c r="J44" s="25"/>
      <c r="K44" s="224">
        <f t="shared" si="2"/>
        <v>2856.5373734857717</v>
      </c>
    </row>
    <row r="45" spans="1:11" ht="26.25" customHeight="1" x14ac:dyDescent="0.2">
      <c r="A45" s="425"/>
      <c r="B45" s="425"/>
      <c r="C45" s="187"/>
      <c r="D45" s="21"/>
      <c r="E45" s="224">
        <v>0</v>
      </c>
      <c r="F45" s="21"/>
      <c r="G45" s="224">
        <f t="shared" si="0"/>
        <v>0</v>
      </c>
      <c r="H45" s="21"/>
      <c r="I45" s="224">
        <f t="shared" si="1"/>
        <v>0</v>
      </c>
      <c r="J45" s="25"/>
      <c r="K45" s="224">
        <f t="shared" si="2"/>
        <v>0</v>
      </c>
    </row>
    <row r="46" spans="1:11" ht="26.25" customHeight="1" x14ac:dyDescent="0.2">
      <c r="A46" s="425"/>
      <c r="B46" s="425"/>
      <c r="C46" s="187" t="s">
        <v>291</v>
      </c>
      <c r="D46" s="22"/>
      <c r="E46" s="224">
        <v>684.36428928000009</v>
      </c>
      <c r="F46" s="22"/>
      <c r="G46" s="224">
        <f t="shared" si="0"/>
        <v>720.63559661184001</v>
      </c>
      <c r="H46" s="22"/>
      <c r="I46" s="224">
        <f t="shared" si="1"/>
        <v>759.54991882887941</v>
      </c>
      <c r="J46" s="26"/>
      <c r="K46" s="224">
        <f t="shared" si="2"/>
        <v>801.32516436446781</v>
      </c>
    </row>
    <row r="47" spans="1:11" ht="26.25" customHeight="1" x14ac:dyDescent="0.2">
      <c r="A47" s="425"/>
      <c r="B47" s="425"/>
      <c r="C47" s="187" t="s">
        <v>292</v>
      </c>
      <c r="D47" s="21"/>
      <c r="E47" s="224">
        <v>1463.28668416</v>
      </c>
      <c r="F47" s="21"/>
      <c r="G47" s="224">
        <f t="shared" si="0"/>
        <v>1540.8408784204801</v>
      </c>
      <c r="H47" s="21"/>
      <c r="I47" s="224">
        <f t="shared" si="1"/>
        <v>1624.0462858551859</v>
      </c>
      <c r="J47" s="25"/>
      <c r="K47" s="224">
        <f t="shared" si="2"/>
        <v>1713.3688315772213</v>
      </c>
    </row>
    <row r="48" spans="1:11" ht="26.25" customHeight="1" x14ac:dyDescent="0.2">
      <c r="A48" s="425"/>
      <c r="B48" s="425"/>
      <c r="C48" s="187" t="s">
        <v>293</v>
      </c>
      <c r="D48" s="21"/>
      <c r="E48" s="224">
        <v>2160.6527129600004</v>
      </c>
      <c r="F48" s="21"/>
      <c r="G48" s="224">
        <f t="shared" si="0"/>
        <v>2275.1673067468805</v>
      </c>
      <c r="H48" s="21"/>
      <c r="I48" s="224">
        <f t="shared" si="1"/>
        <v>2398.026341311212</v>
      </c>
      <c r="J48" s="25"/>
      <c r="K48" s="224">
        <f t="shared" si="2"/>
        <v>2529.9177900833288</v>
      </c>
    </row>
    <row r="49" spans="1:11" ht="26.25" customHeight="1" x14ac:dyDescent="0.2">
      <c r="A49" s="425"/>
      <c r="B49" s="425"/>
      <c r="C49" s="187" t="s">
        <v>372</v>
      </c>
      <c r="D49" s="21"/>
      <c r="E49" s="224">
        <v>0</v>
      </c>
      <c r="F49" s="21"/>
      <c r="G49" s="224">
        <f t="shared" si="0"/>
        <v>0</v>
      </c>
      <c r="H49" s="21"/>
      <c r="I49" s="224">
        <f t="shared" si="1"/>
        <v>0</v>
      </c>
      <c r="J49" s="25"/>
      <c r="K49" s="224">
        <f t="shared" si="2"/>
        <v>0</v>
      </c>
    </row>
    <row r="50" spans="1:11" ht="26.25" customHeight="1" x14ac:dyDescent="0.2">
      <c r="A50" s="425"/>
      <c r="B50" s="425"/>
      <c r="C50" s="187" t="s">
        <v>294</v>
      </c>
      <c r="D50" s="22"/>
      <c r="E50" s="224">
        <v>1509.3837606400002</v>
      </c>
      <c r="F50" s="22"/>
      <c r="G50" s="224">
        <f t="shared" si="0"/>
        <v>1589.3810999539201</v>
      </c>
      <c r="H50" s="22"/>
      <c r="I50" s="224">
        <f t="shared" si="1"/>
        <v>1675.2076793514318</v>
      </c>
      <c r="J50" s="26"/>
      <c r="K50" s="224">
        <f t="shared" si="2"/>
        <v>1767.3441017157604</v>
      </c>
    </row>
    <row r="51" spans="1:11" ht="26.25" customHeight="1" x14ac:dyDescent="0.2">
      <c r="A51" s="425"/>
      <c r="B51" s="425"/>
      <c r="C51" s="187" t="s">
        <v>295</v>
      </c>
      <c r="D51" s="22"/>
      <c r="E51" s="224">
        <v>2626.3513830400002</v>
      </c>
      <c r="F51" s="22"/>
      <c r="G51" s="224">
        <f t="shared" si="0"/>
        <v>2765.5480063411205</v>
      </c>
      <c r="H51" s="22"/>
      <c r="I51" s="224">
        <f t="shared" si="1"/>
        <v>2914.8875986835415</v>
      </c>
      <c r="J51" s="26"/>
      <c r="K51" s="224">
        <f t="shared" si="2"/>
        <v>3075.2064166111363</v>
      </c>
    </row>
    <row r="52" spans="1:11" ht="26.25" customHeight="1" x14ac:dyDescent="0.2">
      <c r="A52" s="425"/>
      <c r="B52" s="425"/>
      <c r="C52" s="187" t="s">
        <v>296</v>
      </c>
      <c r="D52" s="22"/>
      <c r="E52" s="224">
        <v>3102.6878400000001</v>
      </c>
      <c r="F52" s="22"/>
      <c r="G52" s="224">
        <f t="shared" si="0"/>
        <v>3267.1302955199999</v>
      </c>
      <c r="H52" s="22"/>
      <c r="I52" s="224">
        <f t="shared" si="1"/>
        <v>3443.55533147808</v>
      </c>
      <c r="J52" s="26"/>
      <c r="K52" s="224">
        <f t="shared" si="2"/>
        <v>3632.9508747093746</v>
      </c>
    </row>
    <row r="53" spans="1:11" ht="26.25" customHeight="1" x14ac:dyDescent="0.2">
      <c r="A53" s="425"/>
      <c r="B53" s="425"/>
      <c r="C53" s="187" t="s">
        <v>297</v>
      </c>
      <c r="D53" s="22"/>
      <c r="E53" s="224">
        <v>4380.4042419200005</v>
      </c>
      <c r="F53" s="22"/>
      <c r="G53" s="224">
        <f t="shared" si="0"/>
        <v>4612.5656667417607</v>
      </c>
      <c r="H53" s="22"/>
      <c r="I53" s="224">
        <f t="shared" si="1"/>
        <v>4861.6442127458158</v>
      </c>
      <c r="J53" s="26"/>
      <c r="K53" s="224">
        <f t="shared" si="2"/>
        <v>5129.034644446836</v>
      </c>
    </row>
    <row r="54" spans="1:11" ht="26.25" customHeight="1" thickBot="1" x14ac:dyDescent="0.25">
      <c r="A54" s="425"/>
      <c r="B54" s="425"/>
      <c r="C54" s="188" t="s">
        <v>298</v>
      </c>
      <c r="D54" s="22"/>
      <c r="E54" s="224">
        <v>5654.5747148800001</v>
      </c>
      <c r="F54" s="22"/>
      <c r="G54" s="224">
        <f t="shared" si="0"/>
        <v>5954.26717476864</v>
      </c>
      <c r="H54" s="22"/>
      <c r="I54" s="224">
        <f t="shared" si="1"/>
        <v>6275.7976022061475</v>
      </c>
      <c r="J54" s="26"/>
      <c r="K54" s="224">
        <f t="shared" si="2"/>
        <v>6620.9664703274857</v>
      </c>
    </row>
    <row r="55" spans="1:11" ht="22.5" customHeight="1" x14ac:dyDescent="0.2">
      <c r="A55" s="425"/>
      <c r="B55" s="425"/>
      <c r="C55" s="198" t="s">
        <v>583</v>
      </c>
      <c r="D55" s="199" t="s">
        <v>584</v>
      </c>
      <c r="E55" s="297">
        <v>493.69600000000008</v>
      </c>
      <c r="F55" s="199" t="s">
        <v>584</v>
      </c>
      <c r="G55" s="224">
        <f t="shared" si="0"/>
        <v>519.86188800000014</v>
      </c>
      <c r="H55" s="199"/>
      <c r="I55" s="224">
        <f t="shared" si="1"/>
        <v>547.93442995200019</v>
      </c>
      <c r="J55" s="294"/>
      <c r="K55" s="224">
        <f t="shared" si="2"/>
        <v>578.07082359936021</v>
      </c>
    </row>
    <row r="56" spans="1:11" ht="32.25" customHeight="1" x14ac:dyDescent="0.2">
      <c r="A56" s="425"/>
      <c r="B56" s="425"/>
      <c r="C56" s="200" t="s">
        <v>585</v>
      </c>
      <c r="D56" s="201" t="s">
        <v>586</v>
      </c>
      <c r="E56" s="298">
        <v>53.2</v>
      </c>
      <c r="F56" s="201" t="s">
        <v>586</v>
      </c>
      <c r="G56" s="224">
        <f t="shared" si="0"/>
        <v>56.019599999999997</v>
      </c>
      <c r="H56" s="201"/>
      <c r="I56" s="224">
        <f t="shared" si="1"/>
        <v>59.044658399999996</v>
      </c>
      <c r="J56" s="295"/>
      <c r="K56" s="224">
        <f t="shared" si="2"/>
        <v>62.292114611999999</v>
      </c>
    </row>
    <row r="57" spans="1:11" ht="26.25" customHeight="1" x14ac:dyDescent="0.2">
      <c r="A57" s="202">
        <v>25</v>
      </c>
      <c r="B57" s="203" t="s">
        <v>582</v>
      </c>
      <c r="C57" s="204" t="s">
        <v>578</v>
      </c>
      <c r="D57" s="22" t="s">
        <v>695</v>
      </c>
      <c r="E57" s="299">
        <v>53.2</v>
      </c>
      <c r="F57" s="22" t="s">
        <v>695</v>
      </c>
      <c r="G57" s="224">
        <f t="shared" si="0"/>
        <v>56.019599999999997</v>
      </c>
      <c r="H57" s="22" t="s">
        <v>695</v>
      </c>
      <c r="I57" s="224">
        <f t="shared" si="1"/>
        <v>59.044658399999996</v>
      </c>
      <c r="J57" s="26" t="s">
        <v>695</v>
      </c>
      <c r="K57" s="224">
        <f t="shared" si="2"/>
        <v>62.292114611999999</v>
      </c>
    </row>
    <row r="58" spans="1:11" ht="26.25" customHeight="1" x14ac:dyDescent="0.2">
      <c r="A58" s="425"/>
      <c r="B58" s="425"/>
      <c r="C58" s="187" t="s">
        <v>579</v>
      </c>
      <c r="D58" s="22" t="s">
        <v>695</v>
      </c>
      <c r="E58" s="224">
        <v>212.8</v>
      </c>
      <c r="F58" s="22" t="s">
        <v>695</v>
      </c>
      <c r="G58" s="224">
        <f t="shared" si="0"/>
        <v>224.07839999999999</v>
      </c>
      <c r="H58" s="22" t="s">
        <v>695</v>
      </c>
      <c r="I58" s="224">
        <f t="shared" si="1"/>
        <v>236.17863359999998</v>
      </c>
      <c r="J58" s="26" t="s">
        <v>695</v>
      </c>
      <c r="K58" s="224">
        <f t="shared" si="2"/>
        <v>249.168458448</v>
      </c>
    </row>
    <row r="59" spans="1:11" ht="26.25" customHeight="1" x14ac:dyDescent="0.2">
      <c r="A59" s="425"/>
      <c r="B59" s="425"/>
      <c r="C59" s="187" t="s">
        <v>580</v>
      </c>
      <c r="D59" s="22" t="s">
        <v>695</v>
      </c>
      <c r="E59" s="224">
        <v>532</v>
      </c>
      <c r="F59" s="22" t="s">
        <v>695</v>
      </c>
      <c r="G59" s="224">
        <f t="shared" si="0"/>
        <v>560.19600000000003</v>
      </c>
      <c r="H59" s="22" t="s">
        <v>695</v>
      </c>
      <c r="I59" s="224">
        <f t="shared" si="1"/>
        <v>590.44658400000003</v>
      </c>
      <c r="J59" s="26" t="s">
        <v>695</v>
      </c>
      <c r="K59" s="224">
        <f t="shared" si="2"/>
        <v>622.92114612</v>
      </c>
    </row>
    <row r="60" spans="1:11" ht="26.25" customHeight="1" thickBot="1" x14ac:dyDescent="0.25">
      <c r="A60" s="426"/>
      <c r="B60" s="426"/>
      <c r="C60" s="205" t="s">
        <v>581</v>
      </c>
      <c r="D60" s="23" t="s">
        <v>695</v>
      </c>
      <c r="E60" s="226">
        <v>1064</v>
      </c>
      <c r="F60" s="23" t="s">
        <v>695</v>
      </c>
      <c r="G60" s="226">
        <f>E60*105.3/100</f>
        <v>1120.3920000000001</v>
      </c>
      <c r="H60" s="23" t="s">
        <v>695</v>
      </c>
      <c r="I60" s="226">
        <f>G60*105.4/100</f>
        <v>1180.8931680000001</v>
      </c>
      <c r="J60" s="26" t="s">
        <v>695</v>
      </c>
      <c r="K60" s="226">
        <f>I60*105.5/100</f>
        <v>1245.84229224</v>
      </c>
    </row>
  </sheetData>
  <mergeCells count="22">
    <mergeCell ref="A58:A60"/>
    <mergeCell ref="B58:B60"/>
    <mergeCell ref="C15:C17"/>
    <mergeCell ref="A18:A31"/>
    <mergeCell ref="B18:B31"/>
    <mergeCell ref="A32:A40"/>
    <mergeCell ref="B32:B40"/>
    <mergeCell ref="D1:E2"/>
    <mergeCell ref="F1:G2"/>
    <mergeCell ref="J1:K2"/>
    <mergeCell ref="A42:A56"/>
    <mergeCell ref="B42:B56"/>
    <mergeCell ref="A15:A17"/>
    <mergeCell ref="B15:B17"/>
    <mergeCell ref="A11:A14"/>
    <mergeCell ref="B11:B14"/>
    <mergeCell ref="A1:A2"/>
    <mergeCell ref="B1:B2"/>
    <mergeCell ref="C1:C2"/>
    <mergeCell ref="A3:A10"/>
    <mergeCell ref="B3:B10"/>
    <mergeCell ref="H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topLeftCell="A52" zoomScaleNormal="100" workbookViewId="0">
      <selection activeCell="G61" sqref="G61"/>
    </sheetView>
  </sheetViews>
  <sheetFormatPr defaultColWidth="9.125" defaultRowHeight="19.5" customHeight="1" x14ac:dyDescent="0.2"/>
  <cols>
    <col min="1" max="1" width="3.875" style="5" customWidth="1"/>
    <col min="2" max="2" width="14.125" style="5" customWidth="1"/>
    <col min="3" max="3" width="14.875" style="5" customWidth="1"/>
    <col min="4" max="4" width="15.375" style="5" customWidth="1"/>
    <col min="5" max="5" width="10.625" style="154" bestFit="1" customWidth="1"/>
    <col min="6" max="6" width="15.125" style="5" customWidth="1"/>
    <col min="7" max="7" width="10.25" style="154" customWidth="1"/>
    <col min="8" max="8" width="15.125" style="5" customWidth="1"/>
    <col min="9" max="9" width="10.375" style="154" customWidth="1"/>
    <col min="10" max="10" width="10.25" style="5" customWidth="1"/>
    <col min="11" max="16384" width="9.125" style="5"/>
  </cols>
  <sheetData>
    <row r="1" spans="1:11" ht="19.5" customHeight="1" x14ac:dyDescent="0.2">
      <c r="A1" s="206"/>
      <c r="B1" s="304" t="s">
        <v>1</v>
      </c>
      <c r="C1" s="320" t="s">
        <v>2</v>
      </c>
      <c r="D1" s="320" t="s">
        <v>648</v>
      </c>
      <c r="E1" s="320"/>
      <c r="F1" s="320" t="s">
        <v>650</v>
      </c>
      <c r="G1" s="320"/>
      <c r="H1" s="320" t="s">
        <v>651</v>
      </c>
      <c r="I1" s="320"/>
      <c r="J1" s="320" t="s">
        <v>652</v>
      </c>
      <c r="K1" s="305"/>
    </row>
    <row r="2" spans="1:11" ht="19.5" customHeight="1" thickBot="1" x14ac:dyDescent="0.25">
      <c r="A2" s="207" t="s">
        <v>259</v>
      </c>
      <c r="B2" s="306"/>
      <c r="C2" s="321"/>
      <c r="D2" s="321"/>
      <c r="E2" s="321"/>
      <c r="F2" s="321"/>
      <c r="G2" s="321"/>
      <c r="H2" s="321"/>
      <c r="I2" s="321"/>
      <c r="J2" s="321"/>
      <c r="K2" s="307"/>
    </row>
    <row r="3" spans="1:11" ht="19.5" customHeight="1" x14ac:dyDescent="0.2">
      <c r="A3" s="84">
        <v>26</v>
      </c>
      <c r="B3" s="433" t="s">
        <v>312</v>
      </c>
      <c r="C3" s="434"/>
      <c r="D3" s="434"/>
      <c r="E3" s="434"/>
      <c r="F3" s="434"/>
      <c r="G3" s="434"/>
      <c r="H3" s="434"/>
      <c r="I3" s="434"/>
      <c r="J3" s="434"/>
      <c r="K3" s="435"/>
    </row>
    <row r="4" spans="1:11" ht="33.75" customHeight="1" thickBot="1" x14ac:dyDescent="0.25">
      <c r="A4" s="81"/>
      <c r="B4" s="433" t="s">
        <v>318</v>
      </c>
      <c r="C4" s="434"/>
      <c r="D4" s="434"/>
      <c r="E4" s="434"/>
      <c r="F4" s="434"/>
      <c r="G4" s="434"/>
      <c r="H4" s="434"/>
      <c r="I4" s="434"/>
      <c r="J4" s="434"/>
      <c r="K4" s="435"/>
    </row>
    <row r="5" spans="1:11" ht="33.75" customHeight="1" x14ac:dyDescent="0.2">
      <c r="A5" s="40"/>
      <c r="B5" s="2" t="s">
        <v>299</v>
      </c>
      <c r="C5" s="208" t="s">
        <v>373</v>
      </c>
      <c r="D5" s="208" t="s">
        <v>373</v>
      </c>
      <c r="E5" s="146">
        <v>1783.0001279999997</v>
      </c>
      <c r="F5" s="208" t="s">
        <v>373</v>
      </c>
      <c r="G5" s="146">
        <f>E5*105.3/100</f>
        <v>1877.4991347839996</v>
      </c>
      <c r="H5" s="208" t="s">
        <v>373</v>
      </c>
      <c r="I5" s="146">
        <f>G5*105.4/100</f>
        <v>1978.8840880623359</v>
      </c>
      <c r="J5" s="208" t="s">
        <v>373</v>
      </c>
      <c r="K5" s="147">
        <f>I5*105.5/100</f>
        <v>2087.7227129057642</v>
      </c>
    </row>
    <row r="6" spans="1:11" ht="25.5" customHeight="1" x14ac:dyDescent="0.2">
      <c r="A6" s="38"/>
      <c r="B6" s="3" t="s">
        <v>300</v>
      </c>
      <c r="C6" s="209" t="s">
        <v>374</v>
      </c>
      <c r="D6" s="209" t="s">
        <v>374</v>
      </c>
      <c r="E6" s="148">
        <v>297.16668800000002</v>
      </c>
      <c r="F6" s="209" t="s">
        <v>374</v>
      </c>
      <c r="G6" s="148">
        <f t="shared" ref="G6:G59" si="0">E6*105.3/100</f>
        <v>312.91652246400002</v>
      </c>
      <c r="H6" s="209" t="s">
        <v>374</v>
      </c>
      <c r="I6" s="148">
        <f>G6*105.4/100</f>
        <v>329.81401467705604</v>
      </c>
      <c r="J6" s="209" t="s">
        <v>374</v>
      </c>
      <c r="K6" s="16">
        <f>I6*105.5/100</f>
        <v>347.95378548429414</v>
      </c>
    </row>
    <row r="7" spans="1:11" ht="27" customHeight="1" x14ac:dyDescent="0.2">
      <c r="A7" s="38"/>
      <c r="B7" s="3" t="s">
        <v>301</v>
      </c>
      <c r="C7" s="209" t="s">
        <v>375</v>
      </c>
      <c r="D7" s="209" t="s">
        <v>375</v>
      </c>
      <c r="E7" s="148">
        <v>89.150006399999981</v>
      </c>
      <c r="F7" s="209" t="s">
        <v>375</v>
      </c>
      <c r="G7" s="148">
        <f t="shared" si="0"/>
        <v>93.874956739199973</v>
      </c>
      <c r="H7" s="209" t="s">
        <v>375</v>
      </c>
      <c r="I7" s="148">
        <f t="shared" ref="I7:I58" si="1">G7*105.4/100</f>
        <v>98.944204403116785</v>
      </c>
      <c r="J7" s="209" t="s">
        <v>375</v>
      </c>
      <c r="K7" s="16">
        <f t="shared" ref="K7:K58" si="2">I7*105.5/100</f>
        <v>104.38613564528822</v>
      </c>
    </row>
    <row r="8" spans="1:11" ht="23.25" customHeight="1" x14ac:dyDescent="0.2">
      <c r="A8" s="38"/>
      <c r="B8" s="3" t="s">
        <v>302</v>
      </c>
      <c r="C8" s="209" t="s">
        <v>376</v>
      </c>
      <c r="D8" s="209" t="s">
        <v>376</v>
      </c>
      <c r="E8" s="148">
        <v>139.07400998400001</v>
      </c>
      <c r="F8" s="209" t="s">
        <v>376</v>
      </c>
      <c r="G8" s="148">
        <f t="shared" si="0"/>
        <v>146.44493251315203</v>
      </c>
      <c r="H8" s="209" t="s">
        <v>376</v>
      </c>
      <c r="I8" s="148">
        <f t="shared" si="1"/>
        <v>154.35295886886223</v>
      </c>
      <c r="J8" s="209" t="s">
        <v>376</v>
      </c>
      <c r="K8" s="16">
        <f t="shared" si="2"/>
        <v>162.84237160664964</v>
      </c>
    </row>
    <row r="9" spans="1:11" ht="19.5" customHeight="1" x14ac:dyDescent="0.2">
      <c r="A9" s="38"/>
      <c r="B9" s="3" t="s">
        <v>303</v>
      </c>
      <c r="C9" s="209" t="s">
        <v>377</v>
      </c>
      <c r="D9" s="209" t="s">
        <v>377</v>
      </c>
      <c r="E9" s="148">
        <v>6.5376671359999987</v>
      </c>
      <c r="F9" s="209" t="s">
        <v>377</v>
      </c>
      <c r="G9" s="148">
        <f t="shared" si="0"/>
        <v>6.884163494207999</v>
      </c>
      <c r="H9" s="209" t="s">
        <v>377</v>
      </c>
      <c r="I9" s="148">
        <f t="shared" si="1"/>
        <v>7.2559083228952321</v>
      </c>
      <c r="J9" s="209" t="s">
        <v>377</v>
      </c>
      <c r="K9" s="16">
        <f t="shared" si="2"/>
        <v>7.65498328065447</v>
      </c>
    </row>
    <row r="10" spans="1:11" ht="19.5" customHeight="1" x14ac:dyDescent="0.2">
      <c r="A10" s="38"/>
      <c r="B10" s="3" t="s">
        <v>304</v>
      </c>
      <c r="C10" s="209" t="s">
        <v>378</v>
      </c>
      <c r="D10" s="209" t="s">
        <v>378</v>
      </c>
      <c r="E10" s="148">
        <v>4.7546670080000002</v>
      </c>
      <c r="F10" s="209" t="s">
        <v>378</v>
      </c>
      <c r="G10" s="148">
        <f t="shared" si="0"/>
        <v>5.0066643594240006</v>
      </c>
      <c r="H10" s="209" t="s">
        <v>378</v>
      </c>
      <c r="I10" s="148">
        <f t="shared" si="1"/>
        <v>5.2770242348328962</v>
      </c>
      <c r="J10" s="209" t="s">
        <v>378</v>
      </c>
      <c r="K10" s="16">
        <f t="shared" si="2"/>
        <v>5.5672605677487059</v>
      </c>
    </row>
    <row r="11" spans="1:11" ht="23.25" customHeight="1" x14ac:dyDescent="0.2">
      <c r="A11" s="38"/>
      <c r="B11" s="3" t="s">
        <v>305</v>
      </c>
      <c r="C11" s="209" t="s">
        <v>379</v>
      </c>
      <c r="D11" s="209" t="s">
        <v>379</v>
      </c>
      <c r="E11" s="148">
        <v>178.30001279999996</v>
      </c>
      <c r="F11" s="209" t="s">
        <v>379</v>
      </c>
      <c r="G11" s="148">
        <f t="shared" si="0"/>
        <v>187.74991347839995</v>
      </c>
      <c r="H11" s="209" t="s">
        <v>379</v>
      </c>
      <c r="I11" s="148">
        <f t="shared" si="1"/>
        <v>197.88840880623357</v>
      </c>
      <c r="J11" s="209" t="s">
        <v>379</v>
      </c>
      <c r="K11" s="16">
        <f t="shared" si="2"/>
        <v>208.77227129057644</v>
      </c>
    </row>
    <row r="12" spans="1:11" ht="19.5" customHeight="1" x14ac:dyDescent="0.2">
      <c r="A12" s="38"/>
      <c r="B12" s="3" t="s">
        <v>306</v>
      </c>
      <c r="C12" s="209" t="s">
        <v>380</v>
      </c>
      <c r="D12" s="209" t="s">
        <v>380</v>
      </c>
      <c r="E12" s="148">
        <v>22.584668288</v>
      </c>
      <c r="F12" s="209" t="s">
        <v>380</v>
      </c>
      <c r="G12" s="148">
        <f t="shared" si="0"/>
        <v>23.781655707263997</v>
      </c>
      <c r="H12" s="209" t="s">
        <v>380</v>
      </c>
      <c r="I12" s="148">
        <f t="shared" si="1"/>
        <v>25.065865115456255</v>
      </c>
      <c r="J12" s="209" t="s">
        <v>380</v>
      </c>
      <c r="K12" s="16">
        <f t="shared" si="2"/>
        <v>26.444487696806348</v>
      </c>
    </row>
    <row r="13" spans="1:11" ht="24" customHeight="1" x14ac:dyDescent="0.2">
      <c r="A13" s="38"/>
      <c r="B13" s="3" t="s">
        <v>307</v>
      </c>
      <c r="C13" s="209" t="s">
        <v>381</v>
      </c>
      <c r="D13" s="209" t="s">
        <v>381</v>
      </c>
      <c r="E13" s="148">
        <v>22.584668288</v>
      </c>
      <c r="F13" s="209" t="s">
        <v>381</v>
      </c>
      <c r="G13" s="148">
        <f t="shared" si="0"/>
        <v>23.781655707263997</v>
      </c>
      <c r="H13" s="209" t="s">
        <v>381</v>
      </c>
      <c r="I13" s="148">
        <f t="shared" si="1"/>
        <v>25.065865115456255</v>
      </c>
      <c r="J13" s="209" t="s">
        <v>381</v>
      </c>
      <c r="K13" s="16">
        <f t="shared" si="2"/>
        <v>26.444487696806348</v>
      </c>
    </row>
    <row r="14" spans="1:11" ht="37.5" customHeight="1" x14ac:dyDescent="0.2">
      <c r="A14" s="38"/>
      <c r="B14" s="3" t="s">
        <v>308</v>
      </c>
      <c r="C14" s="209" t="s">
        <v>382</v>
      </c>
      <c r="D14" s="209" t="s">
        <v>382</v>
      </c>
      <c r="E14" s="148">
        <v>4754.6670080000004</v>
      </c>
      <c r="F14" s="209" t="s">
        <v>382</v>
      </c>
      <c r="G14" s="148">
        <f t="shared" si="0"/>
        <v>5006.6643594240004</v>
      </c>
      <c r="H14" s="209" t="s">
        <v>382</v>
      </c>
      <c r="I14" s="148">
        <f t="shared" si="1"/>
        <v>5277.0242348328966</v>
      </c>
      <c r="J14" s="209" t="s">
        <v>382</v>
      </c>
      <c r="K14" s="16">
        <f t="shared" si="2"/>
        <v>5567.2605677487063</v>
      </c>
    </row>
    <row r="15" spans="1:11" ht="19.5" customHeight="1" x14ac:dyDescent="0.2">
      <c r="A15" s="38"/>
      <c r="B15" s="3" t="s">
        <v>309</v>
      </c>
      <c r="C15" s="209" t="s">
        <v>383</v>
      </c>
      <c r="D15" s="209" t="s">
        <v>383</v>
      </c>
      <c r="E15" s="148">
        <v>7.1320005119999985</v>
      </c>
      <c r="F15" s="209" t="s">
        <v>383</v>
      </c>
      <c r="G15" s="148">
        <f t="shared" si="0"/>
        <v>7.5099965391359982</v>
      </c>
      <c r="H15" s="209" t="s">
        <v>383</v>
      </c>
      <c r="I15" s="148">
        <f t="shared" si="1"/>
        <v>7.9155363522493429</v>
      </c>
      <c r="J15" s="209" t="s">
        <v>383</v>
      </c>
      <c r="K15" s="16">
        <f t="shared" si="2"/>
        <v>8.3508908516230562</v>
      </c>
    </row>
    <row r="16" spans="1:11" ht="19.5" customHeight="1" x14ac:dyDescent="0.2">
      <c r="A16" s="38"/>
      <c r="B16" s="3" t="s">
        <v>310</v>
      </c>
      <c r="C16" s="209" t="s">
        <v>384</v>
      </c>
      <c r="D16" s="209" t="s">
        <v>384</v>
      </c>
      <c r="E16" s="148">
        <v>2.9716668799999995</v>
      </c>
      <c r="F16" s="209" t="s">
        <v>384</v>
      </c>
      <c r="G16" s="148">
        <f t="shared" si="0"/>
        <v>3.129165224639999</v>
      </c>
      <c r="H16" s="209" t="s">
        <v>384</v>
      </c>
      <c r="I16" s="148">
        <f t="shared" si="1"/>
        <v>3.2981401467705593</v>
      </c>
      <c r="J16" s="209" t="s">
        <v>384</v>
      </c>
      <c r="K16" s="16">
        <f t="shared" si="2"/>
        <v>3.4795378548429401</v>
      </c>
    </row>
    <row r="17" spans="1:11" ht="24.75" customHeight="1" x14ac:dyDescent="0.2">
      <c r="A17" s="38"/>
      <c r="B17" s="3" t="s">
        <v>311</v>
      </c>
      <c r="C17" s="209" t="s">
        <v>385</v>
      </c>
      <c r="D17" s="209" t="s">
        <v>385</v>
      </c>
      <c r="E17" s="148">
        <v>118.86667519999999</v>
      </c>
      <c r="F17" s="209" t="s">
        <v>385</v>
      </c>
      <c r="G17" s="148">
        <f t="shared" si="0"/>
        <v>125.16660898559998</v>
      </c>
      <c r="H17" s="209" t="s">
        <v>385</v>
      </c>
      <c r="I17" s="148">
        <f t="shared" si="1"/>
        <v>131.92560587082238</v>
      </c>
      <c r="J17" s="209" t="s">
        <v>385</v>
      </c>
      <c r="K17" s="16">
        <f t="shared" si="2"/>
        <v>139.18151419371762</v>
      </c>
    </row>
    <row r="18" spans="1:11" ht="17.25" customHeight="1" x14ac:dyDescent="0.2">
      <c r="A18" s="38"/>
      <c r="B18" s="210" t="s">
        <v>313</v>
      </c>
      <c r="C18" s="209"/>
      <c r="D18" s="209"/>
      <c r="E18" s="148">
        <v>0</v>
      </c>
      <c r="F18" s="209"/>
      <c r="G18" s="148">
        <f t="shared" si="0"/>
        <v>0</v>
      </c>
      <c r="H18" s="209"/>
      <c r="I18" s="148">
        <f t="shared" si="1"/>
        <v>0</v>
      </c>
      <c r="J18" s="209"/>
      <c r="K18" s="16">
        <f t="shared" si="2"/>
        <v>0</v>
      </c>
    </row>
    <row r="19" spans="1:11" ht="24.75" customHeight="1" x14ac:dyDescent="0.2">
      <c r="A19" s="38"/>
      <c r="B19" s="3" t="s">
        <v>299</v>
      </c>
      <c r="C19" s="209" t="s">
        <v>386</v>
      </c>
      <c r="D19" s="209" t="s">
        <v>386</v>
      </c>
      <c r="E19" s="148">
        <v>2377.3335040000002</v>
      </c>
      <c r="F19" s="209" t="s">
        <v>386</v>
      </c>
      <c r="G19" s="148">
        <f t="shared" si="0"/>
        <v>2503.3321797120002</v>
      </c>
      <c r="H19" s="209" t="s">
        <v>386</v>
      </c>
      <c r="I19" s="148">
        <f t="shared" si="1"/>
        <v>2638.5121174164483</v>
      </c>
      <c r="J19" s="209" t="s">
        <v>386</v>
      </c>
      <c r="K19" s="16">
        <f t="shared" si="2"/>
        <v>2783.6302838743532</v>
      </c>
    </row>
    <row r="20" spans="1:11" ht="75" customHeight="1" x14ac:dyDescent="0.2">
      <c r="A20" s="38"/>
      <c r="B20" s="3" t="s">
        <v>300</v>
      </c>
      <c r="C20" s="209" t="s">
        <v>374</v>
      </c>
      <c r="D20" s="209" t="s">
        <v>374</v>
      </c>
      <c r="E20" s="148">
        <v>416.03336319999994</v>
      </c>
      <c r="F20" s="209" t="s">
        <v>374</v>
      </c>
      <c r="G20" s="148">
        <f t="shared" si="0"/>
        <v>438.08313144959988</v>
      </c>
      <c r="H20" s="209" t="s">
        <v>374</v>
      </c>
      <c r="I20" s="148">
        <f t="shared" si="1"/>
        <v>461.7396205478783</v>
      </c>
      <c r="J20" s="209" t="s">
        <v>374</v>
      </c>
      <c r="K20" s="16">
        <f t="shared" si="2"/>
        <v>487.13529967801156</v>
      </c>
    </row>
    <row r="21" spans="1:11" ht="23.25" customHeight="1" x14ac:dyDescent="0.2">
      <c r="A21" s="38"/>
      <c r="B21" s="3" t="s">
        <v>301</v>
      </c>
      <c r="C21" s="209" t="s">
        <v>375</v>
      </c>
      <c r="D21" s="209" t="s">
        <v>375</v>
      </c>
      <c r="E21" s="148">
        <v>356.60002559999992</v>
      </c>
      <c r="F21" s="209" t="s">
        <v>375</v>
      </c>
      <c r="G21" s="148">
        <f t="shared" si="0"/>
        <v>375.49982695679989</v>
      </c>
      <c r="H21" s="209" t="s">
        <v>375</v>
      </c>
      <c r="I21" s="148">
        <f t="shared" si="1"/>
        <v>395.77681761246714</v>
      </c>
      <c r="J21" s="209" t="s">
        <v>375</v>
      </c>
      <c r="K21" s="16">
        <f t="shared" si="2"/>
        <v>417.54454258115288</v>
      </c>
    </row>
    <row r="22" spans="1:11" ht="26.25" customHeight="1" x14ac:dyDescent="0.2">
      <c r="A22" s="38"/>
      <c r="B22" s="3" t="s">
        <v>302</v>
      </c>
      <c r="C22" s="209" t="s">
        <v>691</v>
      </c>
      <c r="D22" s="209" t="s">
        <v>653</v>
      </c>
      <c r="E22" s="148">
        <v>162.84734502399999</v>
      </c>
      <c r="F22" s="209" t="s">
        <v>691</v>
      </c>
      <c r="G22" s="148">
        <f t="shared" si="0"/>
        <v>171.47825431027198</v>
      </c>
      <c r="H22" s="209" t="s">
        <v>691</v>
      </c>
      <c r="I22" s="148">
        <f t="shared" si="1"/>
        <v>180.73808004302668</v>
      </c>
      <c r="J22" s="209" t="s">
        <v>691</v>
      </c>
      <c r="K22" s="16">
        <f t="shared" si="2"/>
        <v>190.67867444539314</v>
      </c>
    </row>
    <row r="23" spans="1:11" ht="19.5" customHeight="1" x14ac:dyDescent="0.2">
      <c r="A23" s="38"/>
      <c r="B23" s="3" t="s">
        <v>303</v>
      </c>
      <c r="C23" s="209" t="s">
        <v>380</v>
      </c>
      <c r="D23" s="209" t="s">
        <v>380</v>
      </c>
      <c r="E23" s="148">
        <v>7.7263338879999992</v>
      </c>
      <c r="F23" s="209" t="s">
        <v>380</v>
      </c>
      <c r="G23" s="148">
        <f t="shared" si="0"/>
        <v>8.135829584064</v>
      </c>
      <c r="H23" s="209" t="s">
        <v>380</v>
      </c>
      <c r="I23" s="148">
        <f t="shared" si="1"/>
        <v>8.5751643816034555</v>
      </c>
      <c r="J23" s="209" t="s">
        <v>380</v>
      </c>
      <c r="K23" s="16">
        <f t="shared" si="2"/>
        <v>9.0467984225916442</v>
      </c>
    </row>
    <row r="24" spans="1:11" ht="19.5" customHeight="1" x14ac:dyDescent="0.2">
      <c r="A24" s="38"/>
      <c r="B24" s="3" t="s">
        <v>304</v>
      </c>
      <c r="C24" s="209" t="s">
        <v>378</v>
      </c>
      <c r="D24" s="209" t="s">
        <v>378</v>
      </c>
      <c r="E24" s="148">
        <v>7.1320005119999985</v>
      </c>
      <c r="F24" s="209" t="s">
        <v>378</v>
      </c>
      <c r="G24" s="148">
        <f t="shared" si="0"/>
        <v>7.5099965391359982</v>
      </c>
      <c r="H24" s="209" t="s">
        <v>378</v>
      </c>
      <c r="I24" s="148">
        <f t="shared" si="1"/>
        <v>7.9155363522493429</v>
      </c>
      <c r="J24" s="209" t="s">
        <v>378</v>
      </c>
      <c r="K24" s="16">
        <f t="shared" si="2"/>
        <v>8.3508908516230562</v>
      </c>
    </row>
    <row r="25" spans="1:11" ht="19.5" customHeight="1" x14ac:dyDescent="0.2">
      <c r="A25" s="38"/>
      <c r="B25" s="3" t="s">
        <v>305</v>
      </c>
      <c r="C25" s="209" t="s">
        <v>387</v>
      </c>
      <c r="D25" s="209" t="s">
        <v>387</v>
      </c>
      <c r="E25" s="148">
        <v>178.30001279999996</v>
      </c>
      <c r="F25" s="209" t="s">
        <v>387</v>
      </c>
      <c r="G25" s="148">
        <f t="shared" si="0"/>
        <v>187.74991347839995</v>
      </c>
      <c r="H25" s="209" t="s">
        <v>387</v>
      </c>
      <c r="I25" s="148">
        <f t="shared" si="1"/>
        <v>197.88840880623357</v>
      </c>
      <c r="J25" s="209" t="s">
        <v>387</v>
      </c>
      <c r="K25" s="16">
        <f t="shared" si="2"/>
        <v>208.77227129057644</v>
      </c>
    </row>
    <row r="26" spans="1:11" ht="19.5" customHeight="1" x14ac:dyDescent="0.2">
      <c r="A26" s="38"/>
      <c r="B26" s="3" t="s">
        <v>306</v>
      </c>
      <c r="C26" s="209" t="s">
        <v>380</v>
      </c>
      <c r="D26" s="209" t="s">
        <v>380</v>
      </c>
      <c r="E26" s="148">
        <v>45.169336575999999</v>
      </c>
      <c r="F26" s="209" t="s">
        <v>380</v>
      </c>
      <c r="G26" s="148">
        <f t="shared" si="0"/>
        <v>47.563311414527995</v>
      </c>
      <c r="H26" s="209" t="s">
        <v>380</v>
      </c>
      <c r="I26" s="148">
        <f t="shared" si="1"/>
        <v>50.13173023091251</v>
      </c>
      <c r="J26" s="209" t="s">
        <v>380</v>
      </c>
      <c r="K26" s="16">
        <f t="shared" si="2"/>
        <v>52.888975393612697</v>
      </c>
    </row>
    <row r="27" spans="1:11" ht="24" customHeight="1" x14ac:dyDescent="0.2">
      <c r="A27" s="38"/>
      <c r="B27" s="3" t="s">
        <v>307</v>
      </c>
      <c r="C27" s="209" t="s">
        <v>381</v>
      </c>
      <c r="D27" s="209" t="s">
        <v>381</v>
      </c>
      <c r="E27" s="148">
        <v>32.094002304</v>
      </c>
      <c r="F27" s="209" t="s">
        <v>381</v>
      </c>
      <c r="G27" s="148">
        <f t="shared" si="0"/>
        <v>33.794984426112002</v>
      </c>
      <c r="H27" s="209" t="s">
        <v>381</v>
      </c>
      <c r="I27" s="148">
        <f t="shared" si="1"/>
        <v>35.619913585122056</v>
      </c>
      <c r="J27" s="209" t="s">
        <v>381</v>
      </c>
      <c r="K27" s="16">
        <f t="shared" si="2"/>
        <v>37.579008832303771</v>
      </c>
    </row>
    <row r="28" spans="1:11" ht="38.25" customHeight="1" x14ac:dyDescent="0.2">
      <c r="A28" s="38"/>
      <c r="B28" s="3" t="s">
        <v>308</v>
      </c>
      <c r="C28" s="209" t="s">
        <v>382</v>
      </c>
      <c r="D28" s="209" t="s">
        <v>382</v>
      </c>
      <c r="E28" s="148">
        <v>7132.0005119999987</v>
      </c>
      <c r="F28" s="209" t="s">
        <v>382</v>
      </c>
      <c r="G28" s="148">
        <f t="shared" si="0"/>
        <v>7509.9965391359983</v>
      </c>
      <c r="H28" s="209" t="s">
        <v>382</v>
      </c>
      <c r="I28" s="148">
        <f t="shared" si="1"/>
        <v>7915.5363522493435</v>
      </c>
      <c r="J28" s="209" t="s">
        <v>382</v>
      </c>
      <c r="K28" s="16">
        <f t="shared" si="2"/>
        <v>8350.8908516230567</v>
      </c>
    </row>
    <row r="29" spans="1:11" ht="19.5" customHeight="1" x14ac:dyDescent="0.2">
      <c r="A29" s="38"/>
      <c r="B29" s="3" t="s">
        <v>309</v>
      </c>
      <c r="C29" s="209" t="s">
        <v>383</v>
      </c>
      <c r="D29" s="209" t="s">
        <v>383</v>
      </c>
      <c r="E29" s="148">
        <v>7.1320005119999985</v>
      </c>
      <c r="F29" s="209" t="s">
        <v>383</v>
      </c>
      <c r="G29" s="148">
        <f t="shared" si="0"/>
        <v>7.5099965391359982</v>
      </c>
      <c r="H29" s="209" t="s">
        <v>383</v>
      </c>
      <c r="I29" s="148">
        <f t="shared" si="1"/>
        <v>7.9155363522493429</v>
      </c>
      <c r="J29" s="209" t="s">
        <v>383</v>
      </c>
      <c r="K29" s="16">
        <f t="shared" si="2"/>
        <v>8.3508908516230562</v>
      </c>
    </row>
    <row r="30" spans="1:11" ht="19.5" customHeight="1" x14ac:dyDescent="0.2">
      <c r="A30" s="38"/>
      <c r="B30" s="3" t="s">
        <v>310</v>
      </c>
      <c r="C30" s="209" t="s">
        <v>388</v>
      </c>
      <c r="D30" s="209" t="s">
        <v>388</v>
      </c>
      <c r="E30" s="148">
        <v>2.9716668799999995</v>
      </c>
      <c r="F30" s="209" t="s">
        <v>388</v>
      </c>
      <c r="G30" s="148">
        <f t="shared" si="0"/>
        <v>3.129165224639999</v>
      </c>
      <c r="H30" s="209" t="s">
        <v>388</v>
      </c>
      <c r="I30" s="148">
        <f t="shared" si="1"/>
        <v>3.2981401467705593</v>
      </c>
      <c r="J30" s="209" t="s">
        <v>388</v>
      </c>
      <c r="K30" s="16">
        <f t="shared" si="2"/>
        <v>3.4795378548429401</v>
      </c>
    </row>
    <row r="31" spans="1:11" ht="24.75" customHeight="1" x14ac:dyDescent="0.2">
      <c r="A31" s="38"/>
      <c r="B31" s="3" t="s">
        <v>311</v>
      </c>
      <c r="C31" s="209" t="s">
        <v>385</v>
      </c>
      <c r="D31" s="209" t="s">
        <v>385</v>
      </c>
      <c r="E31" s="148">
        <v>178.30001279999996</v>
      </c>
      <c r="F31" s="209" t="s">
        <v>385</v>
      </c>
      <c r="G31" s="148">
        <f t="shared" si="0"/>
        <v>187.74991347839995</v>
      </c>
      <c r="H31" s="209" t="s">
        <v>385</v>
      </c>
      <c r="I31" s="148">
        <f t="shared" si="1"/>
        <v>197.88840880623357</v>
      </c>
      <c r="J31" s="209" t="s">
        <v>385</v>
      </c>
      <c r="K31" s="16">
        <f t="shared" si="2"/>
        <v>208.77227129057644</v>
      </c>
    </row>
    <row r="32" spans="1:11" ht="19.5" customHeight="1" x14ac:dyDescent="0.2">
      <c r="A32" s="38"/>
      <c r="B32" s="210" t="s">
        <v>314</v>
      </c>
      <c r="C32" s="209"/>
      <c r="D32" s="209"/>
      <c r="E32" s="148">
        <v>0</v>
      </c>
      <c r="F32" s="209"/>
      <c r="G32" s="148">
        <f t="shared" si="0"/>
        <v>0</v>
      </c>
      <c r="H32" s="209"/>
      <c r="I32" s="148">
        <f t="shared" si="1"/>
        <v>0</v>
      </c>
      <c r="J32" s="209"/>
      <c r="K32" s="16">
        <f t="shared" si="2"/>
        <v>0</v>
      </c>
    </row>
    <row r="33" spans="1:11" ht="37.5" customHeight="1" x14ac:dyDescent="0.2">
      <c r="A33" s="38"/>
      <c r="B33" s="3" t="s">
        <v>299</v>
      </c>
      <c r="C33" s="209" t="s">
        <v>315</v>
      </c>
      <c r="D33" s="209" t="s">
        <v>315</v>
      </c>
      <c r="E33" s="148">
        <v>3566.0002559999994</v>
      </c>
      <c r="F33" s="209" t="s">
        <v>315</v>
      </c>
      <c r="G33" s="148">
        <f t="shared" si="0"/>
        <v>3754.9982695679992</v>
      </c>
      <c r="H33" s="209" t="s">
        <v>315</v>
      </c>
      <c r="I33" s="148">
        <f t="shared" si="1"/>
        <v>3957.7681761246718</v>
      </c>
      <c r="J33" s="209" t="s">
        <v>315</v>
      </c>
      <c r="K33" s="16">
        <f t="shared" si="2"/>
        <v>4175.4454258115284</v>
      </c>
    </row>
    <row r="34" spans="1:11" ht="67.5" customHeight="1" x14ac:dyDescent="0.2">
      <c r="A34" s="38"/>
      <c r="B34" s="3" t="s">
        <v>300</v>
      </c>
      <c r="C34" s="209" t="s">
        <v>374</v>
      </c>
      <c r="D34" s="209" t="s">
        <v>374</v>
      </c>
      <c r="E34" s="148">
        <v>475.46670079999996</v>
      </c>
      <c r="F34" s="209" t="s">
        <v>374</v>
      </c>
      <c r="G34" s="148">
        <f t="shared" si="0"/>
        <v>500.66643594239991</v>
      </c>
      <c r="H34" s="209" t="s">
        <v>374</v>
      </c>
      <c r="I34" s="148">
        <f t="shared" si="1"/>
        <v>527.70242348328952</v>
      </c>
      <c r="J34" s="209" t="s">
        <v>374</v>
      </c>
      <c r="K34" s="16">
        <f t="shared" si="2"/>
        <v>556.72605677487047</v>
      </c>
    </row>
    <row r="35" spans="1:11" ht="24.75" customHeight="1" x14ac:dyDescent="0.2">
      <c r="A35" s="38"/>
      <c r="B35" s="3" t="s">
        <v>301</v>
      </c>
      <c r="C35" s="209" t="s">
        <v>375</v>
      </c>
      <c r="D35" s="209" t="s">
        <v>375</v>
      </c>
      <c r="E35" s="148">
        <v>475.46670079999996</v>
      </c>
      <c r="F35" s="209" t="s">
        <v>375</v>
      </c>
      <c r="G35" s="148">
        <f t="shared" si="0"/>
        <v>500.66643594239991</v>
      </c>
      <c r="H35" s="209" t="s">
        <v>375</v>
      </c>
      <c r="I35" s="148">
        <f t="shared" si="1"/>
        <v>527.70242348328952</v>
      </c>
      <c r="J35" s="209" t="s">
        <v>375</v>
      </c>
      <c r="K35" s="16">
        <f t="shared" si="2"/>
        <v>556.72605677487047</v>
      </c>
    </row>
    <row r="36" spans="1:11" ht="24" customHeight="1" x14ac:dyDescent="0.2">
      <c r="A36" s="38"/>
      <c r="B36" s="3" t="s">
        <v>302</v>
      </c>
      <c r="C36" s="209" t="s">
        <v>376</v>
      </c>
      <c r="D36" s="209" t="s">
        <v>376</v>
      </c>
      <c r="E36" s="148">
        <v>210.39401510399995</v>
      </c>
      <c r="F36" s="209" t="s">
        <v>376</v>
      </c>
      <c r="G36" s="148">
        <f t="shared" si="0"/>
        <v>221.54489790451191</v>
      </c>
      <c r="H36" s="209" t="s">
        <v>376</v>
      </c>
      <c r="I36" s="148">
        <f t="shared" si="1"/>
        <v>233.50832239135559</v>
      </c>
      <c r="J36" s="209" t="s">
        <v>376</v>
      </c>
      <c r="K36" s="16">
        <f t="shared" si="2"/>
        <v>246.35128012288015</v>
      </c>
    </row>
    <row r="37" spans="1:11" ht="19.5" customHeight="1" x14ac:dyDescent="0.2">
      <c r="A37" s="38"/>
      <c r="B37" s="3" t="s">
        <v>303</v>
      </c>
      <c r="C37" s="209" t="s">
        <v>377</v>
      </c>
      <c r="D37" s="209" t="s">
        <v>377</v>
      </c>
      <c r="E37" s="148">
        <v>11.292334144</v>
      </c>
      <c r="F37" s="209" t="s">
        <v>377</v>
      </c>
      <c r="G37" s="148">
        <f t="shared" si="0"/>
        <v>11.890827853631999</v>
      </c>
      <c r="H37" s="209" t="s">
        <v>377</v>
      </c>
      <c r="I37" s="148">
        <f t="shared" si="1"/>
        <v>12.532932557728127</v>
      </c>
      <c r="J37" s="209" t="s">
        <v>377</v>
      </c>
      <c r="K37" s="16">
        <f t="shared" si="2"/>
        <v>13.222243848403174</v>
      </c>
    </row>
    <row r="38" spans="1:11" ht="19.5" customHeight="1" x14ac:dyDescent="0.2">
      <c r="A38" s="38"/>
      <c r="B38" s="3" t="s">
        <v>304</v>
      </c>
      <c r="C38" s="209" t="s">
        <v>378</v>
      </c>
      <c r="D38" s="209" t="s">
        <v>378</v>
      </c>
      <c r="E38" s="148">
        <v>7.1320005119999985</v>
      </c>
      <c r="F38" s="209" t="s">
        <v>378</v>
      </c>
      <c r="G38" s="148">
        <f t="shared" si="0"/>
        <v>7.5099965391359982</v>
      </c>
      <c r="H38" s="209" t="s">
        <v>378</v>
      </c>
      <c r="I38" s="148">
        <f t="shared" si="1"/>
        <v>7.9155363522493429</v>
      </c>
      <c r="J38" s="209" t="s">
        <v>378</v>
      </c>
      <c r="K38" s="16">
        <f t="shared" si="2"/>
        <v>8.3508908516230562</v>
      </c>
    </row>
    <row r="39" spans="1:11" ht="19.5" customHeight="1" x14ac:dyDescent="0.2">
      <c r="A39" s="38"/>
      <c r="B39" s="3" t="s">
        <v>305</v>
      </c>
      <c r="C39" s="209" t="s">
        <v>389</v>
      </c>
      <c r="D39" s="209" t="s">
        <v>389</v>
      </c>
      <c r="E39" s="148">
        <v>237.73335039999998</v>
      </c>
      <c r="F39" s="209" t="s">
        <v>389</v>
      </c>
      <c r="G39" s="148">
        <f t="shared" si="0"/>
        <v>250.33321797119996</v>
      </c>
      <c r="H39" s="209" t="s">
        <v>389</v>
      </c>
      <c r="I39" s="148">
        <f t="shared" si="1"/>
        <v>263.85121174164476</v>
      </c>
      <c r="J39" s="209" t="s">
        <v>389</v>
      </c>
      <c r="K39" s="16">
        <f t="shared" si="2"/>
        <v>278.36302838743524</v>
      </c>
    </row>
    <row r="40" spans="1:11" ht="19.5" customHeight="1" x14ac:dyDescent="0.2">
      <c r="A40" s="38"/>
      <c r="B40" s="3" t="s">
        <v>306</v>
      </c>
      <c r="C40" s="209" t="s">
        <v>380</v>
      </c>
      <c r="D40" s="209" t="s">
        <v>380</v>
      </c>
      <c r="E40" s="148">
        <v>89.150006399999981</v>
      </c>
      <c r="F40" s="209" t="s">
        <v>380</v>
      </c>
      <c r="G40" s="148">
        <f t="shared" si="0"/>
        <v>93.874956739199973</v>
      </c>
      <c r="H40" s="209" t="s">
        <v>380</v>
      </c>
      <c r="I40" s="148">
        <f t="shared" si="1"/>
        <v>98.944204403116785</v>
      </c>
      <c r="J40" s="209" t="s">
        <v>380</v>
      </c>
      <c r="K40" s="16">
        <f t="shared" si="2"/>
        <v>104.38613564528822</v>
      </c>
    </row>
    <row r="41" spans="1:11" ht="24.75" customHeight="1" x14ac:dyDescent="0.2">
      <c r="A41" s="38"/>
      <c r="B41" s="3" t="s">
        <v>307</v>
      </c>
      <c r="C41" s="209" t="s">
        <v>390</v>
      </c>
      <c r="D41" s="209" t="s">
        <v>390</v>
      </c>
      <c r="E41" s="148">
        <v>17.830001280000001</v>
      </c>
      <c r="F41" s="209" t="s">
        <v>390</v>
      </c>
      <c r="G41" s="148">
        <f t="shared" si="0"/>
        <v>18.77499134784</v>
      </c>
      <c r="H41" s="209" t="s">
        <v>390</v>
      </c>
      <c r="I41" s="148">
        <f t="shared" si="1"/>
        <v>19.788840880623361</v>
      </c>
      <c r="J41" s="209" t="s">
        <v>390</v>
      </c>
      <c r="K41" s="16">
        <f t="shared" si="2"/>
        <v>20.877227129057648</v>
      </c>
    </row>
    <row r="42" spans="1:11" ht="52.5" customHeight="1" x14ac:dyDescent="0.2">
      <c r="A42" s="38"/>
      <c r="B42" s="3" t="s">
        <v>308</v>
      </c>
      <c r="C42" s="209" t="s">
        <v>391</v>
      </c>
      <c r="D42" s="209" t="s">
        <v>391</v>
      </c>
      <c r="E42" s="148">
        <v>11886.667520000001</v>
      </c>
      <c r="F42" s="209" t="s">
        <v>391</v>
      </c>
      <c r="G42" s="148">
        <f t="shared" si="0"/>
        <v>12516.660898560001</v>
      </c>
      <c r="H42" s="209" t="s">
        <v>391</v>
      </c>
      <c r="I42" s="148">
        <f t="shared" si="1"/>
        <v>13192.560587082242</v>
      </c>
      <c r="J42" s="209" t="s">
        <v>391</v>
      </c>
      <c r="K42" s="16">
        <f t="shared" si="2"/>
        <v>13918.151419371765</v>
      </c>
    </row>
    <row r="43" spans="1:11" ht="19.5" customHeight="1" x14ac:dyDescent="0.2">
      <c r="A43" s="38"/>
      <c r="B43" s="3" t="s">
        <v>309</v>
      </c>
      <c r="C43" s="209" t="s">
        <v>383</v>
      </c>
      <c r="D43" s="209" t="s">
        <v>383</v>
      </c>
      <c r="E43" s="148">
        <v>7.1320005119999985</v>
      </c>
      <c r="F43" s="209" t="s">
        <v>383</v>
      </c>
      <c r="G43" s="148">
        <f t="shared" si="0"/>
        <v>7.5099965391359982</v>
      </c>
      <c r="H43" s="209" t="s">
        <v>383</v>
      </c>
      <c r="I43" s="148">
        <f t="shared" si="1"/>
        <v>7.9155363522493429</v>
      </c>
      <c r="J43" s="209" t="s">
        <v>383</v>
      </c>
      <c r="K43" s="16">
        <f t="shared" si="2"/>
        <v>8.3508908516230562</v>
      </c>
    </row>
    <row r="44" spans="1:11" ht="19.5" customHeight="1" x14ac:dyDescent="0.2">
      <c r="A44" s="38"/>
      <c r="B44" s="3" t="s">
        <v>310</v>
      </c>
      <c r="C44" s="209" t="s">
        <v>388</v>
      </c>
      <c r="D44" s="209" t="s">
        <v>388</v>
      </c>
      <c r="E44" s="148">
        <v>2.9716668799999995</v>
      </c>
      <c r="F44" s="209" t="s">
        <v>388</v>
      </c>
      <c r="G44" s="148">
        <f t="shared" si="0"/>
        <v>3.129165224639999</v>
      </c>
      <c r="H44" s="209" t="s">
        <v>388</v>
      </c>
      <c r="I44" s="148">
        <f t="shared" si="1"/>
        <v>3.2981401467705593</v>
      </c>
      <c r="J44" s="209" t="s">
        <v>388</v>
      </c>
      <c r="K44" s="16">
        <f t="shared" si="2"/>
        <v>3.4795378548429401</v>
      </c>
    </row>
    <row r="45" spans="1:11" ht="22.5" customHeight="1" x14ac:dyDescent="0.2">
      <c r="A45" s="38"/>
      <c r="B45" s="3" t="s">
        <v>311</v>
      </c>
      <c r="C45" s="209" t="s">
        <v>379</v>
      </c>
      <c r="D45" s="209" t="s">
        <v>379</v>
      </c>
      <c r="E45" s="148">
        <v>237.73335039999998</v>
      </c>
      <c r="F45" s="209" t="s">
        <v>379</v>
      </c>
      <c r="G45" s="148">
        <f t="shared" si="0"/>
        <v>250.33321797119996</v>
      </c>
      <c r="H45" s="209" t="s">
        <v>379</v>
      </c>
      <c r="I45" s="148">
        <f t="shared" si="1"/>
        <v>263.85121174164476</v>
      </c>
      <c r="J45" s="209" t="s">
        <v>379</v>
      </c>
      <c r="K45" s="16">
        <f t="shared" si="2"/>
        <v>278.36302838743524</v>
      </c>
    </row>
    <row r="46" spans="1:11" ht="19.5" customHeight="1" x14ac:dyDescent="0.2">
      <c r="A46" s="38"/>
      <c r="B46" s="210" t="s">
        <v>316</v>
      </c>
      <c r="C46" s="209"/>
      <c r="D46" s="209"/>
      <c r="E46" s="148">
        <v>0</v>
      </c>
      <c r="F46" s="209"/>
      <c r="G46" s="148">
        <f t="shared" si="0"/>
        <v>0</v>
      </c>
      <c r="H46" s="209"/>
      <c r="I46" s="148">
        <f t="shared" si="1"/>
        <v>0</v>
      </c>
      <c r="J46" s="209"/>
      <c r="K46" s="16">
        <f t="shared" si="2"/>
        <v>0</v>
      </c>
    </row>
    <row r="47" spans="1:11" ht="43.5" customHeight="1" x14ac:dyDescent="0.2">
      <c r="A47" s="38"/>
      <c r="B47" s="3" t="s">
        <v>299</v>
      </c>
      <c r="C47" s="209" t="s">
        <v>373</v>
      </c>
      <c r="D47" s="209" t="s">
        <v>373</v>
      </c>
      <c r="E47" s="148">
        <v>3566.0002559999994</v>
      </c>
      <c r="F47" s="209" t="s">
        <v>373</v>
      </c>
      <c r="G47" s="148">
        <f t="shared" si="0"/>
        <v>3754.9982695679992</v>
      </c>
      <c r="H47" s="209" t="s">
        <v>373</v>
      </c>
      <c r="I47" s="148">
        <f t="shared" si="1"/>
        <v>3957.7681761246718</v>
      </c>
      <c r="J47" s="209" t="s">
        <v>373</v>
      </c>
      <c r="K47" s="16">
        <f t="shared" si="2"/>
        <v>4175.4454258115284</v>
      </c>
    </row>
    <row r="48" spans="1:11" ht="48" customHeight="1" x14ac:dyDescent="0.2">
      <c r="A48" s="38"/>
      <c r="B48" s="3" t="s">
        <v>300</v>
      </c>
      <c r="C48" s="209" t="s">
        <v>374</v>
      </c>
      <c r="D48" s="209" t="s">
        <v>374</v>
      </c>
      <c r="E48" s="148">
        <v>475.46670079999996</v>
      </c>
      <c r="F48" s="209" t="s">
        <v>374</v>
      </c>
      <c r="G48" s="148">
        <f t="shared" si="0"/>
        <v>500.66643594239991</v>
      </c>
      <c r="H48" s="209" t="s">
        <v>374</v>
      </c>
      <c r="I48" s="148">
        <f t="shared" si="1"/>
        <v>527.70242348328952</v>
      </c>
      <c r="J48" s="209" t="s">
        <v>374</v>
      </c>
      <c r="K48" s="16">
        <f t="shared" si="2"/>
        <v>556.72605677487047</v>
      </c>
    </row>
    <row r="49" spans="1:11" ht="24" customHeight="1" x14ac:dyDescent="0.2">
      <c r="A49" s="38"/>
      <c r="B49" s="3" t="s">
        <v>301</v>
      </c>
      <c r="C49" s="209" t="s">
        <v>375</v>
      </c>
      <c r="D49" s="209" t="s">
        <v>375</v>
      </c>
      <c r="E49" s="148">
        <v>475.46670079999996</v>
      </c>
      <c r="F49" s="209" t="s">
        <v>375</v>
      </c>
      <c r="G49" s="148">
        <f t="shared" si="0"/>
        <v>500.66643594239991</v>
      </c>
      <c r="H49" s="209" t="s">
        <v>375</v>
      </c>
      <c r="I49" s="148">
        <f t="shared" si="1"/>
        <v>527.70242348328952</v>
      </c>
      <c r="J49" s="209" t="s">
        <v>375</v>
      </c>
      <c r="K49" s="16">
        <f t="shared" si="2"/>
        <v>556.72605677487047</v>
      </c>
    </row>
    <row r="50" spans="1:11" ht="29.25" customHeight="1" x14ac:dyDescent="0.2">
      <c r="A50" s="38"/>
      <c r="B50" s="3" t="s">
        <v>302</v>
      </c>
      <c r="C50" s="209" t="s">
        <v>376</v>
      </c>
      <c r="D50" s="209" t="s">
        <v>376</v>
      </c>
      <c r="E50" s="148">
        <v>210.39401510399995</v>
      </c>
      <c r="F50" s="209" t="s">
        <v>376</v>
      </c>
      <c r="G50" s="148">
        <f t="shared" si="0"/>
        <v>221.54489790451191</v>
      </c>
      <c r="H50" s="209" t="s">
        <v>376</v>
      </c>
      <c r="I50" s="148">
        <f t="shared" si="1"/>
        <v>233.50832239135559</v>
      </c>
      <c r="J50" s="209" t="s">
        <v>376</v>
      </c>
      <c r="K50" s="16">
        <f t="shared" si="2"/>
        <v>246.35128012288015</v>
      </c>
    </row>
    <row r="51" spans="1:11" ht="19.5" customHeight="1" x14ac:dyDescent="0.2">
      <c r="A51" s="38"/>
      <c r="B51" s="3" t="s">
        <v>303</v>
      </c>
      <c r="C51" s="209" t="s">
        <v>377</v>
      </c>
      <c r="D51" s="209" t="s">
        <v>377</v>
      </c>
      <c r="E51" s="148">
        <v>11.292334144</v>
      </c>
      <c r="F51" s="209" t="s">
        <v>377</v>
      </c>
      <c r="G51" s="148">
        <f t="shared" si="0"/>
        <v>11.890827853631999</v>
      </c>
      <c r="H51" s="209" t="s">
        <v>377</v>
      </c>
      <c r="I51" s="148">
        <f t="shared" si="1"/>
        <v>12.532932557728127</v>
      </c>
      <c r="J51" s="209" t="s">
        <v>377</v>
      </c>
      <c r="K51" s="16">
        <f t="shared" si="2"/>
        <v>13.222243848403174</v>
      </c>
    </row>
    <row r="52" spans="1:11" ht="19.5" customHeight="1" x14ac:dyDescent="0.2">
      <c r="A52" s="38"/>
      <c r="B52" s="3" t="s">
        <v>304</v>
      </c>
      <c r="C52" s="209" t="s">
        <v>378</v>
      </c>
      <c r="D52" s="209" t="s">
        <v>378</v>
      </c>
      <c r="E52" s="148">
        <v>7.1320005119999985</v>
      </c>
      <c r="F52" s="209" t="s">
        <v>378</v>
      </c>
      <c r="G52" s="148">
        <f t="shared" si="0"/>
        <v>7.5099965391359982</v>
      </c>
      <c r="H52" s="209" t="s">
        <v>378</v>
      </c>
      <c r="I52" s="148">
        <f t="shared" si="1"/>
        <v>7.9155363522493429</v>
      </c>
      <c r="J52" s="209" t="s">
        <v>378</v>
      </c>
      <c r="K52" s="16">
        <f t="shared" si="2"/>
        <v>8.3508908516230562</v>
      </c>
    </row>
    <row r="53" spans="1:11" ht="19.5" customHeight="1" x14ac:dyDescent="0.2">
      <c r="A53" s="38"/>
      <c r="B53" s="3" t="s">
        <v>305</v>
      </c>
      <c r="C53" s="209" t="s">
        <v>387</v>
      </c>
      <c r="D53" s="209" t="s">
        <v>387</v>
      </c>
      <c r="E53" s="148">
        <v>237.73335039999998</v>
      </c>
      <c r="F53" s="209" t="s">
        <v>387</v>
      </c>
      <c r="G53" s="148">
        <f t="shared" si="0"/>
        <v>250.33321797119996</v>
      </c>
      <c r="H53" s="209" t="s">
        <v>387</v>
      </c>
      <c r="I53" s="148">
        <f t="shared" si="1"/>
        <v>263.85121174164476</v>
      </c>
      <c r="J53" s="209" t="s">
        <v>387</v>
      </c>
      <c r="K53" s="16">
        <f t="shared" si="2"/>
        <v>278.36302838743524</v>
      </c>
    </row>
    <row r="54" spans="1:11" ht="19.5" customHeight="1" x14ac:dyDescent="0.2">
      <c r="A54" s="38"/>
      <c r="B54" s="3" t="s">
        <v>306</v>
      </c>
      <c r="C54" s="209" t="s">
        <v>377</v>
      </c>
      <c r="D54" s="209" t="s">
        <v>377</v>
      </c>
      <c r="E54" s="148">
        <v>89.150006399999981</v>
      </c>
      <c r="F54" s="209" t="s">
        <v>377</v>
      </c>
      <c r="G54" s="148">
        <f t="shared" si="0"/>
        <v>93.874956739199973</v>
      </c>
      <c r="H54" s="209" t="s">
        <v>377</v>
      </c>
      <c r="I54" s="148">
        <f t="shared" si="1"/>
        <v>98.944204403116785</v>
      </c>
      <c r="J54" s="209" t="s">
        <v>377</v>
      </c>
      <c r="K54" s="16">
        <f t="shared" si="2"/>
        <v>104.38613564528822</v>
      </c>
    </row>
    <row r="55" spans="1:11" ht="25.5" customHeight="1" x14ac:dyDescent="0.2">
      <c r="A55" s="38"/>
      <c r="B55" s="3" t="s">
        <v>307</v>
      </c>
      <c r="C55" s="209" t="s">
        <v>390</v>
      </c>
      <c r="D55" s="209" t="s">
        <v>390</v>
      </c>
      <c r="E55" s="148">
        <v>17.830001280000001</v>
      </c>
      <c r="F55" s="209" t="s">
        <v>390</v>
      </c>
      <c r="G55" s="148">
        <f t="shared" si="0"/>
        <v>18.77499134784</v>
      </c>
      <c r="H55" s="209" t="s">
        <v>390</v>
      </c>
      <c r="I55" s="148">
        <f t="shared" si="1"/>
        <v>19.788840880623361</v>
      </c>
      <c r="J55" s="209" t="s">
        <v>390</v>
      </c>
      <c r="K55" s="16">
        <f t="shared" si="2"/>
        <v>20.877227129057648</v>
      </c>
    </row>
    <row r="56" spans="1:11" ht="54" customHeight="1" x14ac:dyDescent="0.2">
      <c r="A56" s="38"/>
      <c r="B56" s="3" t="s">
        <v>308</v>
      </c>
      <c r="C56" s="209" t="s">
        <v>392</v>
      </c>
      <c r="D56" s="209" t="s">
        <v>392</v>
      </c>
      <c r="E56" s="148">
        <v>11886.667520000001</v>
      </c>
      <c r="F56" s="209" t="s">
        <v>392</v>
      </c>
      <c r="G56" s="148">
        <f t="shared" si="0"/>
        <v>12516.660898560001</v>
      </c>
      <c r="H56" s="209" t="s">
        <v>392</v>
      </c>
      <c r="I56" s="148">
        <f t="shared" si="1"/>
        <v>13192.560587082242</v>
      </c>
      <c r="J56" s="209" t="s">
        <v>392</v>
      </c>
      <c r="K56" s="16">
        <f t="shared" si="2"/>
        <v>13918.151419371765</v>
      </c>
    </row>
    <row r="57" spans="1:11" ht="19.5" customHeight="1" x14ac:dyDescent="0.2">
      <c r="A57" s="38"/>
      <c r="B57" s="3" t="s">
        <v>309</v>
      </c>
      <c r="C57" s="209" t="s">
        <v>383</v>
      </c>
      <c r="D57" s="209" t="s">
        <v>383</v>
      </c>
      <c r="E57" s="148">
        <v>7.1320005119999985</v>
      </c>
      <c r="F57" s="209" t="s">
        <v>383</v>
      </c>
      <c r="G57" s="148">
        <f t="shared" si="0"/>
        <v>7.5099965391359982</v>
      </c>
      <c r="H57" s="209" t="s">
        <v>383</v>
      </c>
      <c r="I57" s="148">
        <f t="shared" si="1"/>
        <v>7.9155363522493429</v>
      </c>
      <c r="J57" s="209" t="s">
        <v>383</v>
      </c>
      <c r="K57" s="16">
        <f t="shared" si="2"/>
        <v>8.3508908516230562</v>
      </c>
    </row>
    <row r="58" spans="1:11" ht="19.5" customHeight="1" x14ac:dyDescent="0.2">
      <c r="A58" s="38"/>
      <c r="B58" s="3" t="s">
        <v>310</v>
      </c>
      <c r="C58" s="209" t="s">
        <v>388</v>
      </c>
      <c r="D58" s="209" t="s">
        <v>388</v>
      </c>
      <c r="E58" s="148">
        <v>2.9716668799999995</v>
      </c>
      <c r="F58" s="209" t="s">
        <v>388</v>
      </c>
      <c r="G58" s="148">
        <f t="shared" si="0"/>
        <v>3.129165224639999</v>
      </c>
      <c r="H58" s="209" t="s">
        <v>388</v>
      </c>
      <c r="I58" s="148">
        <f t="shared" si="1"/>
        <v>3.2981401467705593</v>
      </c>
      <c r="J58" s="209" t="s">
        <v>388</v>
      </c>
      <c r="K58" s="16">
        <f t="shared" si="2"/>
        <v>3.4795378548429401</v>
      </c>
    </row>
    <row r="59" spans="1:11" ht="24.75" customHeight="1" thickBot="1" x14ac:dyDescent="0.25">
      <c r="A59" s="183"/>
      <c r="B59" s="153" t="s">
        <v>311</v>
      </c>
      <c r="C59" s="211" t="s">
        <v>379</v>
      </c>
      <c r="D59" s="211" t="s">
        <v>379</v>
      </c>
      <c r="E59" s="150">
        <v>223.01440000000002</v>
      </c>
      <c r="F59" s="211" t="s">
        <v>379</v>
      </c>
      <c r="G59" s="150">
        <f t="shared" si="0"/>
        <v>234.83416320000001</v>
      </c>
      <c r="H59" s="211" t="s">
        <v>379</v>
      </c>
      <c r="I59" s="150">
        <f>G59*105.4/100</f>
        <v>247.51520801280003</v>
      </c>
      <c r="J59" s="211" t="s">
        <v>379</v>
      </c>
      <c r="K59" s="151">
        <f>I59*105.5/100</f>
        <v>261.12854445350405</v>
      </c>
    </row>
    <row r="60" spans="1:11" ht="19.5" customHeight="1" x14ac:dyDescent="0.2">
      <c r="A60" s="212"/>
      <c r="B60" s="212"/>
      <c r="C60" s="212"/>
      <c r="D60" s="212"/>
      <c r="E60" s="39"/>
      <c r="F60" s="212"/>
      <c r="G60" s="39"/>
      <c r="H60" s="212"/>
      <c r="I60" s="39"/>
    </row>
    <row r="61" spans="1:11" ht="19.5" customHeight="1" x14ac:dyDescent="0.2">
      <c r="B61" s="76" t="s">
        <v>317</v>
      </c>
      <c r="C61" s="212"/>
      <c r="D61" s="212"/>
      <c r="E61" s="39"/>
      <c r="F61" s="212"/>
      <c r="G61" s="39"/>
      <c r="H61" s="212"/>
      <c r="I61" s="39"/>
    </row>
  </sheetData>
  <mergeCells count="8">
    <mergeCell ref="B3:K3"/>
    <mergeCell ref="B4:K4"/>
    <mergeCell ref="D1:E2"/>
    <mergeCell ref="F1:G2"/>
    <mergeCell ref="J1:K2"/>
    <mergeCell ref="B1:B2"/>
    <mergeCell ref="C1:C2"/>
    <mergeCell ref="H1:I2"/>
  </mergeCells>
  <printOptions gridLines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Water</vt:lpstr>
      <vt:lpstr>Refuse,rates &amp; sanitation</vt:lpstr>
      <vt:lpstr>Other service</vt:lpstr>
      <vt:lpstr>Advert,sale of site</vt:lpstr>
      <vt:lpstr>Golf,informatio</vt:lpstr>
      <vt:lpstr>cemetery &amp; sport centr</vt:lpstr>
      <vt:lpstr>Build plans &amp; Traffic</vt:lpstr>
      <vt:lpstr>Packing, Libra,Damages &amp; Tender</vt:lpstr>
      <vt:lpstr>Litigation</vt:lpstr>
      <vt:lpstr>Traffic</vt:lpstr>
      <vt:lpstr>Litigation!Print_Area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Maringa, RM (GGM)</dc:creator>
  <cp:lastModifiedBy>MASHAU, N [GGM]</cp:lastModifiedBy>
  <cp:lastPrinted>2018-04-30T07:19:21Z</cp:lastPrinted>
  <dcterms:created xsi:type="dcterms:W3CDTF">2014-03-24T17:03:42Z</dcterms:created>
  <dcterms:modified xsi:type="dcterms:W3CDTF">2018-04-30T07:20:01Z</dcterms:modified>
</cp:coreProperties>
</file>